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001-HomePage\30-トトロの爺\TotoroZi\WindowsApl\Excel\documents\"/>
    </mc:Choice>
  </mc:AlternateContent>
  <xr:revisionPtr revIDLastSave="0" documentId="13_ncr:1_{CA1324F6-79BB-4D7B-B03F-1EADAE56BCBD}" xr6:coauthVersionLast="44" xr6:coauthVersionMax="44" xr10:uidLastSave="{00000000-0000-0000-0000-000000000000}"/>
  <bookViews>
    <workbookView xWindow="-120" yWindow="-120" windowWidth="29040" windowHeight="15840" xr2:uid="{00000000-000D-0000-FFFF-FFFF00000000}"/>
  </bookViews>
  <sheets>
    <sheet name="表題" sheetId="7" r:id="rId1"/>
    <sheet name="設定" sheetId="2" r:id="rId2"/>
    <sheet name="4月" sheetId="3" r:id="rId3"/>
    <sheet name="5月" sheetId="13" r:id="rId4"/>
    <sheet name="6月" sheetId="14" r:id="rId5"/>
    <sheet name="7月" sheetId="15" r:id="rId6"/>
    <sheet name="8月" sheetId="16" r:id="rId7"/>
    <sheet name="9月" sheetId="17" r:id="rId8"/>
    <sheet name="10月" sheetId="18" r:id="rId9"/>
    <sheet name="11月" sheetId="19" r:id="rId10"/>
    <sheet name="12月" sheetId="20" r:id="rId11"/>
    <sheet name="1月" sheetId="21" r:id="rId12"/>
    <sheet name="2月" sheetId="22" r:id="rId13"/>
    <sheet name="3月" sheetId="23" r:id="rId14"/>
    <sheet name="年間集計" sheetId="5" r:id="rId15"/>
    <sheet name="取説" sheetId="24" r:id="rId16"/>
  </sheets>
  <definedNames>
    <definedName name="支出項目">設定!$C$7:$C$19</definedName>
    <definedName name="収入項目">設定!$B$7:$B$12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7" l="1"/>
  <c r="I2" i="5" s="1"/>
  <c r="D5" i="7"/>
  <c r="A1" i="23"/>
  <c r="D3" i="23"/>
  <c r="N4" i="5"/>
  <c r="B8" i="5"/>
  <c r="B9" i="5"/>
  <c r="B10" i="5"/>
  <c r="B11" i="5"/>
  <c r="B12" i="5"/>
  <c r="B13" i="5"/>
  <c r="B14" i="5"/>
  <c r="B15" i="5"/>
  <c r="B16" i="5"/>
  <c r="B17" i="5"/>
  <c r="B18" i="5"/>
  <c r="B7" i="5"/>
  <c r="G210" i="23"/>
  <c r="R22" i="23"/>
  <c r="F210" i="23"/>
  <c r="Q22" i="23"/>
  <c r="R25" i="23"/>
  <c r="Q19" i="23"/>
  <c r="R19" i="23"/>
  <c r="Q18" i="23"/>
  <c r="R18" i="23"/>
  <c r="N18" i="5" s="1"/>
  <c r="Q17" i="23"/>
  <c r="R17" i="23"/>
  <c r="N17" i="5" s="1"/>
  <c r="Q16" i="23"/>
  <c r="R16" i="23"/>
  <c r="N16" i="5" s="1"/>
  <c r="Q15" i="23"/>
  <c r="R15" i="23"/>
  <c r="N15" i="5" s="1"/>
  <c r="Q14" i="23"/>
  <c r="R14" i="23"/>
  <c r="N14" i="5" s="1"/>
  <c r="Q13" i="23"/>
  <c r="R13" i="23"/>
  <c r="N13" i="5" s="1"/>
  <c r="Q12" i="23"/>
  <c r="R12" i="23"/>
  <c r="N12" i="5" s="1"/>
  <c r="Q11" i="23"/>
  <c r="R11" i="23"/>
  <c r="N11" i="5"/>
  <c r="Q10" i="23"/>
  <c r="R10" i="23"/>
  <c r="Q9" i="23"/>
  <c r="R9" i="23"/>
  <c r="N9" i="5" s="1"/>
  <c r="Q8" i="23"/>
  <c r="R8" i="23"/>
  <c r="N8" i="5" s="1"/>
  <c r="O8" i="23"/>
  <c r="O9" i="23"/>
  <c r="O10" i="23"/>
  <c r="O11" i="23"/>
  <c r="O12" i="23"/>
  <c r="O13" i="23"/>
  <c r="O14" i="23"/>
  <c r="O15" i="23"/>
  <c r="O16" i="23"/>
  <c r="O17" i="23"/>
  <c r="O18" i="23"/>
  <c r="O19" i="23"/>
  <c r="O20" i="23"/>
  <c r="O21" i="23"/>
  <c r="O22" i="23"/>
  <c r="O23" i="23"/>
  <c r="O24" i="23"/>
  <c r="O25" i="23"/>
  <c r="O26" i="23"/>
  <c r="O27" i="23"/>
  <c r="O28" i="23"/>
  <c r="O29" i="23"/>
  <c r="O30" i="23"/>
  <c r="O31" i="23"/>
  <c r="O32" i="23"/>
  <c r="O33" i="23"/>
  <c r="O34" i="23"/>
  <c r="O35" i="23"/>
  <c r="O36" i="23"/>
  <c r="O37" i="23"/>
  <c r="O38" i="23"/>
  <c r="O39" i="23"/>
  <c r="O40" i="23"/>
  <c r="O41" i="23"/>
  <c r="O42" i="23"/>
  <c r="O43" i="23"/>
  <c r="O44" i="23"/>
  <c r="O45" i="23"/>
  <c r="O46" i="23"/>
  <c r="O47" i="23"/>
  <c r="O48" i="23"/>
  <c r="O49" i="23"/>
  <c r="O50" i="23"/>
  <c r="O51" i="23"/>
  <c r="O52" i="23"/>
  <c r="O53" i="23"/>
  <c r="O54" i="23"/>
  <c r="O55" i="23"/>
  <c r="O56" i="23"/>
  <c r="O57" i="23"/>
  <c r="O58" i="23"/>
  <c r="O59" i="23"/>
  <c r="O60" i="23"/>
  <c r="O61" i="23"/>
  <c r="O62" i="23"/>
  <c r="O63" i="23"/>
  <c r="O64" i="23"/>
  <c r="O65" i="23"/>
  <c r="O66" i="23"/>
  <c r="O67" i="23"/>
  <c r="O68" i="23"/>
  <c r="O69" i="23"/>
  <c r="O70" i="23"/>
  <c r="O71" i="23"/>
  <c r="O72" i="23"/>
  <c r="O73" i="23"/>
  <c r="O74" i="23"/>
  <c r="O75" i="23"/>
  <c r="O76" i="23"/>
  <c r="O77" i="23"/>
  <c r="O78" i="23"/>
  <c r="O79" i="23"/>
  <c r="O80" i="23"/>
  <c r="O81" i="23"/>
  <c r="O82" i="23"/>
  <c r="O83" i="23"/>
  <c r="O84" i="23"/>
  <c r="O85" i="23"/>
  <c r="O86" i="23"/>
  <c r="O87" i="23"/>
  <c r="O88" i="23"/>
  <c r="O89" i="23"/>
  <c r="O90" i="23"/>
  <c r="O91" i="23"/>
  <c r="O92" i="23"/>
  <c r="O93" i="23"/>
  <c r="O94" i="23"/>
  <c r="O95" i="23"/>
  <c r="O96" i="23"/>
  <c r="O97" i="23"/>
  <c r="O98" i="23"/>
  <c r="O99" i="23"/>
  <c r="O100" i="23"/>
  <c r="O101" i="23"/>
  <c r="O102" i="23"/>
  <c r="O103" i="23"/>
  <c r="O104" i="23"/>
  <c r="O105" i="23"/>
  <c r="O106" i="23"/>
  <c r="O107" i="23"/>
  <c r="O108" i="23"/>
  <c r="O109" i="23"/>
  <c r="O110" i="23"/>
  <c r="O111" i="23"/>
  <c r="O112" i="23"/>
  <c r="O113" i="23"/>
  <c r="O114" i="23"/>
  <c r="O115" i="23"/>
  <c r="O116" i="23"/>
  <c r="O117" i="23"/>
  <c r="O118" i="23"/>
  <c r="O119" i="23"/>
  <c r="O120" i="23"/>
  <c r="O121" i="23"/>
  <c r="O122" i="23"/>
  <c r="O123" i="23"/>
  <c r="O124" i="23"/>
  <c r="O125" i="23"/>
  <c r="O126" i="23"/>
  <c r="O127" i="23"/>
  <c r="O128" i="23"/>
  <c r="O129" i="23"/>
  <c r="O130" i="23"/>
  <c r="O131" i="23"/>
  <c r="O132" i="23"/>
  <c r="O133" i="23"/>
  <c r="O134" i="23"/>
  <c r="O135" i="23"/>
  <c r="O136" i="23"/>
  <c r="O137" i="23"/>
  <c r="O138" i="23"/>
  <c r="O139" i="23"/>
  <c r="O140" i="23"/>
  <c r="O141" i="23"/>
  <c r="O142" i="23"/>
  <c r="O143" i="23"/>
  <c r="O144" i="23"/>
  <c r="O145" i="23"/>
  <c r="O146" i="23"/>
  <c r="O147" i="23"/>
  <c r="O148" i="23"/>
  <c r="O149" i="23"/>
  <c r="O150" i="23"/>
  <c r="O151" i="23"/>
  <c r="O152" i="23"/>
  <c r="O153" i="23"/>
  <c r="O154" i="23"/>
  <c r="O155" i="23"/>
  <c r="O156" i="23"/>
  <c r="O157" i="23"/>
  <c r="O158" i="23"/>
  <c r="O159" i="23"/>
  <c r="O160" i="23"/>
  <c r="O161" i="23"/>
  <c r="O162" i="23"/>
  <c r="O163" i="23"/>
  <c r="O164" i="23"/>
  <c r="O165" i="23"/>
  <c r="O166" i="23"/>
  <c r="O167" i="23"/>
  <c r="O168" i="23"/>
  <c r="O169" i="23"/>
  <c r="O170" i="23"/>
  <c r="O171" i="23"/>
  <c r="O172" i="23"/>
  <c r="O173" i="23"/>
  <c r="O174" i="23"/>
  <c r="O175" i="23"/>
  <c r="O176" i="23"/>
  <c r="O177" i="23"/>
  <c r="O178" i="23"/>
  <c r="O179" i="23"/>
  <c r="O180" i="23"/>
  <c r="O181" i="23"/>
  <c r="O182" i="23"/>
  <c r="O183" i="23"/>
  <c r="O184" i="23"/>
  <c r="O185" i="23"/>
  <c r="O186" i="23"/>
  <c r="O187" i="23"/>
  <c r="O188" i="23"/>
  <c r="O189" i="23"/>
  <c r="O190" i="23"/>
  <c r="O191" i="23"/>
  <c r="O192" i="23"/>
  <c r="O193" i="23"/>
  <c r="O194" i="23"/>
  <c r="O195" i="23"/>
  <c r="O196" i="23"/>
  <c r="O197" i="23"/>
  <c r="O198" i="23"/>
  <c r="O199" i="23"/>
  <c r="O200" i="23"/>
  <c r="O201" i="23"/>
  <c r="O202" i="23"/>
  <c r="O203" i="23"/>
  <c r="O204" i="23"/>
  <c r="O205" i="23"/>
  <c r="O206" i="23"/>
  <c r="O207" i="23"/>
  <c r="O208" i="23"/>
  <c r="O209" i="23"/>
  <c r="O210" i="23"/>
  <c r="Q7" i="23"/>
  <c r="R7" i="23"/>
  <c r="N7" i="5" s="1"/>
  <c r="A1" i="22"/>
  <c r="D3" i="22"/>
  <c r="M4" i="5"/>
  <c r="G210" i="22"/>
  <c r="R22" i="22"/>
  <c r="F210" i="22"/>
  <c r="Q22" i="22"/>
  <c r="Q19" i="22"/>
  <c r="R19" i="22"/>
  <c r="Q18" i="22"/>
  <c r="R18" i="22"/>
  <c r="M18" i="5"/>
  <c r="Q17" i="22"/>
  <c r="R17" i="22"/>
  <c r="M17" i="5" s="1"/>
  <c r="Q16" i="22"/>
  <c r="R16" i="22"/>
  <c r="M16" i="5" s="1"/>
  <c r="Q15" i="22"/>
  <c r="R15" i="22"/>
  <c r="M15" i="5" s="1"/>
  <c r="Q14" i="22"/>
  <c r="R14" i="22"/>
  <c r="M14" i="5" s="1"/>
  <c r="Q13" i="22"/>
  <c r="R13" i="22"/>
  <c r="M13" i="5" s="1"/>
  <c r="Q12" i="22"/>
  <c r="R12" i="22"/>
  <c r="M12" i="5"/>
  <c r="Q11" i="22"/>
  <c r="R11" i="22"/>
  <c r="M11" i="5" s="1"/>
  <c r="R10" i="22"/>
  <c r="M10" i="5" s="1"/>
  <c r="Q10" i="22"/>
  <c r="Q9" i="22"/>
  <c r="R9" i="22"/>
  <c r="M9" i="5" s="1"/>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69" i="22"/>
  <c r="O70" i="22"/>
  <c r="O71" i="22"/>
  <c r="O72" i="22"/>
  <c r="O73" i="22"/>
  <c r="O74" i="22"/>
  <c r="O75" i="22"/>
  <c r="O76" i="22"/>
  <c r="O77" i="22"/>
  <c r="O78" i="22"/>
  <c r="O79" i="22"/>
  <c r="O80" i="22"/>
  <c r="O81" i="22"/>
  <c r="O82" i="22"/>
  <c r="O83" i="22"/>
  <c r="O84" i="22"/>
  <c r="O85" i="22"/>
  <c r="O86" i="22"/>
  <c r="O87" i="22"/>
  <c r="O88" i="22"/>
  <c r="O89" i="22"/>
  <c r="O90" i="22"/>
  <c r="O91" i="22"/>
  <c r="O92" i="22"/>
  <c r="O93" i="22"/>
  <c r="O94" i="22"/>
  <c r="O95" i="22"/>
  <c r="O96" i="22"/>
  <c r="O97" i="22"/>
  <c r="O98" i="22"/>
  <c r="O99" i="22"/>
  <c r="O100" i="22"/>
  <c r="O101" i="22"/>
  <c r="O102" i="22"/>
  <c r="O103" i="22"/>
  <c r="O104" i="22"/>
  <c r="O105" i="22"/>
  <c r="O106" i="22"/>
  <c r="O107" i="22"/>
  <c r="O108" i="22"/>
  <c r="O109" i="22"/>
  <c r="O110" i="22"/>
  <c r="O111" i="22"/>
  <c r="O112" i="22"/>
  <c r="O113" i="22"/>
  <c r="O114" i="22"/>
  <c r="O115" i="22"/>
  <c r="O116" i="22"/>
  <c r="O117" i="22"/>
  <c r="O118" i="22"/>
  <c r="O119" i="22"/>
  <c r="O120" i="22"/>
  <c r="O121" i="22"/>
  <c r="O122" i="22"/>
  <c r="O123" i="22"/>
  <c r="O124" i="22"/>
  <c r="O125" i="22"/>
  <c r="O126" i="22"/>
  <c r="O127" i="22"/>
  <c r="O128" i="22"/>
  <c r="O129" i="22"/>
  <c r="O130" i="22"/>
  <c r="O131" i="22"/>
  <c r="O132" i="22"/>
  <c r="O133" i="22"/>
  <c r="O134" i="22"/>
  <c r="O135" i="22"/>
  <c r="O136" i="22"/>
  <c r="O137" i="22"/>
  <c r="O138" i="22"/>
  <c r="O139" i="22"/>
  <c r="O140" i="22"/>
  <c r="O141" i="22"/>
  <c r="O142" i="22"/>
  <c r="O143" i="22"/>
  <c r="O144" i="22"/>
  <c r="O145" i="22"/>
  <c r="O146" i="22"/>
  <c r="O147" i="22"/>
  <c r="O148" i="22"/>
  <c r="O149" i="22"/>
  <c r="O150" i="22"/>
  <c r="O151" i="22"/>
  <c r="O152" i="22"/>
  <c r="O153" i="22"/>
  <c r="O154" i="22"/>
  <c r="O155" i="22"/>
  <c r="O156" i="22"/>
  <c r="O157" i="22"/>
  <c r="O158" i="22"/>
  <c r="O159" i="22"/>
  <c r="O160" i="22"/>
  <c r="O161" i="22"/>
  <c r="O162" i="22"/>
  <c r="O163" i="22"/>
  <c r="O164" i="22"/>
  <c r="O165" i="22"/>
  <c r="O166" i="22"/>
  <c r="O167" i="22"/>
  <c r="O168" i="22"/>
  <c r="O169" i="22"/>
  <c r="O170" i="22"/>
  <c r="O171" i="22"/>
  <c r="O172" i="22"/>
  <c r="O173" i="22"/>
  <c r="O174" i="22"/>
  <c r="O175" i="22"/>
  <c r="O176" i="22"/>
  <c r="O177" i="22"/>
  <c r="O178" i="22"/>
  <c r="O179" i="22"/>
  <c r="O180" i="22"/>
  <c r="O181" i="22"/>
  <c r="O182" i="22"/>
  <c r="O183" i="22"/>
  <c r="O184" i="22"/>
  <c r="O185" i="22"/>
  <c r="O186" i="22"/>
  <c r="O187" i="22"/>
  <c r="O188" i="22"/>
  <c r="O189" i="22"/>
  <c r="O190" i="22"/>
  <c r="O191" i="22"/>
  <c r="O192" i="22"/>
  <c r="O193" i="22"/>
  <c r="O194" i="22"/>
  <c r="O195" i="22"/>
  <c r="O196" i="22"/>
  <c r="O197" i="22"/>
  <c r="O198" i="22"/>
  <c r="O199" i="22"/>
  <c r="O200" i="22"/>
  <c r="O201" i="22"/>
  <c r="O202" i="22"/>
  <c r="O203" i="22"/>
  <c r="O204" i="22"/>
  <c r="O205" i="22"/>
  <c r="O206" i="22"/>
  <c r="O207" i="22"/>
  <c r="O208" i="22"/>
  <c r="O209" i="22"/>
  <c r="O210" i="22"/>
  <c r="Q8" i="22"/>
  <c r="R8" i="22"/>
  <c r="M8" i="5"/>
  <c r="O8" i="22"/>
  <c r="Q7" i="22"/>
  <c r="R7" i="22"/>
  <c r="M7" i="5" s="1"/>
  <c r="G210" i="21"/>
  <c r="R22" i="21"/>
  <c r="F210" i="21"/>
  <c r="Q22" i="21"/>
  <c r="Q19" i="21"/>
  <c r="R19" i="21"/>
  <c r="Q18" i="21"/>
  <c r="R18" i="21"/>
  <c r="L18" i="5" s="1"/>
  <c r="Q17" i="21"/>
  <c r="R17" i="21"/>
  <c r="L17" i="5" s="1"/>
  <c r="Q16" i="21"/>
  <c r="R16" i="21"/>
  <c r="L16" i="5" s="1"/>
  <c r="Q15" i="21"/>
  <c r="R15" i="21"/>
  <c r="L15" i="5" s="1"/>
  <c r="Q14" i="21"/>
  <c r="R14" i="21"/>
  <c r="L14" i="5" s="1"/>
  <c r="Q13" i="21"/>
  <c r="R13" i="21"/>
  <c r="L13" i="5" s="1"/>
  <c r="Q12" i="21"/>
  <c r="R12" i="21"/>
  <c r="L12" i="5" s="1"/>
  <c r="Q11" i="21"/>
  <c r="R11" i="21"/>
  <c r="L11" i="5" s="1"/>
  <c r="Q10" i="21"/>
  <c r="R10" i="21"/>
  <c r="L10" i="5" s="1"/>
  <c r="Q9" i="21"/>
  <c r="R9" i="21"/>
  <c r="L9" i="5" s="1"/>
  <c r="O9" i="21"/>
  <c r="O10" i="21"/>
  <c r="O11" i="21"/>
  <c r="O12" i="21"/>
  <c r="O13" i="21"/>
  <c r="O14" i="21"/>
  <c r="O15" i="21"/>
  <c r="O16" i="21"/>
  <c r="O17" i="21"/>
  <c r="O18" i="21"/>
  <c r="O19" i="21"/>
  <c r="O20" i="21"/>
  <c r="O21" i="21"/>
  <c r="O22" i="21"/>
  <c r="O23" i="21"/>
  <c r="O24" i="21"/>
  <c r="O25" i="21"/>
  <c r="O26" i="21"/>
  <c r="O27" i="21"/>
  <c r="O28" i="21"/>
  <c r="O29" i="21"/>
  <c r="O30" i="21"/>
  <c r="O31" i="21"/>
  <c r="O32" i="21"/>
  <c r="O33" i="21"/>
  <c r="O34" i="21"/>
  <c r="O35" i="21"/>
  <c r="O36" i="21"/>
  <c r="O37" i="21"/>
  <c r="O38" i="21"/>
  <c r="O39" i="21"/>
  <c r="O40" i="21"/>
  <c r="O41" i="21"/>
  <c r="O42" i="21"/>
  <c r="O43" i="21"/>
  <c r="O44" i="21"/>
  <c r="O45" i="21"/>
  <c r="O46" i="21"/>
  <c r="O47" i="21"/>
  <c r="O48" i="21"/>
  <c r="O49" i="21"/>
  <c r="O50" i="21"/>
  <c r="O51" i="21"/>
  <c r="O52" i="21"/>
  <c r="O53" i="21"/>
  <c r="O54" i="21"/>
  <c r="O55" i="21"/>
  <c r="O56" i="21"/>
  <c r="O57" i="21"/>
  <c r="O58" i="21"/>
  <c r="O59" i="21"/>
  <c r="O60" i="21"/>
  <c r="O61" i="21"/>
  <c r="O62" i="21"/>
  <c r="O63" i="21"/>
  <c r="O64" i="21"/>
  <c r="O65" i="21"/>
  <c r="O66" i="21"/>
  <c r="O67" i="21"/>
  <c r="O68" i="21"/>
  <c r="O69" i="21"/>
  <c r="O70" i="21"/>
  <c r="O71" i="21"/>
  <c r="O72" i="21"/>
  <c r="O73" i="21"/>
  <c r="O74" i="21"/>
  <c r="O75" i="21"/>
  <c r="O76" i="21"/>
  <c r="O77" i="21"/>
  <c r="O78" i="21"/>
  <c r="O79" i="21"/>
  <c r="O80" i="21"/>
  <c r="O81" i="21"/>
  <c r="O82" i="21"/>
  <c r="O83" i="21"/>
  <c r="O84" i="21"/>
  <c r="O85" i="21"/>
  <c r="O86" i="21"/>
  <c r="O87" i="21"/>
  <c r="O88" i="21"/>
  <c r="O89" i="21"/>
  <c r="O90" i="21"/>
  <c r="O91" i="21"/>
  <c r="O92" i="21"/>
  <c r="O93" i="21"/>
  <c r="O94" i="21"/>
  <c r="O95" i="21"/>
  <c r="O96" i="21"/>
  <c r="O97" i="21"/>
  <c r="O98" i="21"/>
  <c r="O99" i="21"/>
  <c r="O100" i="21"/>
  <c r="O101" i="21"/>
  <c r="O102" i="21"/>
  <c r="O103" i="21"/>
  <c r="O104" i="21"/>
  <c r="O105" i="21"/>
  <c r="O106" i="21"/>
  <c r="O107" i="21"/>
  <c r="O108" i="21"/>
  <c r="O109" i="21"/>
  <c r="O110" i="21"/>
  <c r="O111" i="21"/>
  <c r="O112" i="21"/>
  <c r="O113" i="21"/>
  <c r="O114" i="21"/>
  <c r="O115" i="21"/>
  <c r="O116" i="21"/>
  <c r="O117" i="21"/>
  <c r="O118" i="21"/>
  <c r="O119" i="21"/>
  <c r="O120" i="21"/>
  <c r="O121" i="21"/>
  <c r="O122" i="21"/>
  <c r="O123" i="21"/>
  <c r="O124" i="21"/>
  <c r="O125" i="21"/>
  <c r="O126" i="21"/>
  <c r="O127" i="21"/>
  <c r="O128" i="21"/>
  <c r="O129" i="21"/>
  <c r="O130" i="21"/>
  <c r="O131" i="21"/>
  <c r="O132" i="21"/>
  <c r="O133" i="21"/>
  <c r="O134" i="21"/>
  <c r="O135" i="21"/>
  <c r="O136" i="21"/>
  <c r="O137" i="21"/>
  <c r="O138" i="21"/>
  <c r="O139" i="21"/>
  <c r="O140" i="21"/>
  <c r="O141" i="21"/>
  <c r="O142" i="21"/>
  <c r="O143" i="21"/>
  <c r="O144" i="21"/>
  <c r="O145" i="21"/>
  <c r="O146" i="21"/>
  <c r="O147" i="21"/>
  <c r="O148" i="21"/>
  <c r="O149" i="21"/>
  <c r="O150" i="21"/>
  <c r="O151" i="21"/>
  <c r="O152" i="21"/>
  <c r="O153" i="21"/>
  <c r="O154" i="21"/>
  <c r="O155" i="21"/>
  <c r="O156" i="21"/>
  <c r="O157" i="21"/>
  <c r="O158" i="21"/>
  <c r="O159" i="21"/>
  <c r="O160" i="21"/>
  <c r="O161" i="21"/>
  <c r="O162" i="21"/>
  <c r="O163" i="21"/>
  <c r="O164" i="21"/>
  <c r="O165" i="21"/>
  <c r="O166" i="21"/>
  <c r="O167" i="21"/>
  <c r="O168" i="21"/>
  <c r="O169" i="21"/>
  <c r="O170" i="21"/>
  <c r="O171" i="21"/>
  <c r="O172" i="21"/>
  <c r="O173" i="21"/>
  <c r="O174" i="21"/>
  <c r="O175" i="21"/>
  <c r="O176" i="21"/>
  <c r="O177" i="21"/>
  <c r="O178" i="21"/>
  <c r="O179" i="21"/>
  <c r="O180" i="21"/>
  <c r="O181" i="21"/>
  <c r="O182" i="21"/>
  <c r="O183" i="21"/>
  <c r="O184" i="21"/>
  <c r="O185" i="21"/>
  <c r="O186" i="21"/>
  <c r="O187" i="21"/>
  <c r="O188" i="21"/>
  <c r="O189" i="21"/>
  <c r="O190" i="21"/>
  <c r="O191" i="21"/>
  <c r="O192" i="21"/>
  <c r="O193" i="21"/>
  <c r="O194" i="21"/>
  <c r="O195" i="21"/>
  <c r="O196" i="21"/>
  <c r="O197" i="21"/>
  <c r="O198" i="21"/>
  <c r="O199" i="21"/>
  <c r="O200" i="21"/>
  <c r="O201" i="21"/>
  <c r="O202" i="21"/>
  <c r="O203" i="21"/>
  <c r="O204" i="21"/>
  <c r="O205" i="21"/>
  <c r="O206" i="21"/>
  <c r="O207" i="21"/>
  <c r="O208" i="21"/>
  <c r="O209" i="21"/>
  <c r="O210" i="21"/>
  <c r="Q8" i="21"/>
  <c r="R8" i="21"/>
  <c r="O8" i="21"/>
  <c r="Q7" i="21"/>
  <c r="R7" i="21"/>
  <c r="L7" i="5" s="1"/>
  <c r="G210" i="20"/>
  <c r="R22" i="20"/>
  <c r="F210" i="20"/>
  <c r="Q22" i="20"/>
  <c r="Q19" i="20"/>
  <c r="R19" i="20"/>
  <c r="Q18" i="20"/>
  <c r="R18" i="20"/>
  <c r="K18" i="5" s="1"/>
  <c r="Q17" i="20"/>
  <c r="R17" i="20"/>
  <c r="R6" i="20" s="1"/>
  <c r="Q16" i="20"/>
  <c r="R16" i="20"/>
  <c r="K16" i="5" s="1"/>
  <c r="Q15" i="20"/>
  <c r="R15" i="20"/>
  <c r="K15" i="5" s="1"/>
  <c r="Q14" i="20"/>
  <c r="R14" i="20"/>
  <c r="K14" i="5" s="1"/>
  <c r="Q13" i="20"/>
  <c r="R13" i="20"/>
  <c r="K13" i="5"/>
  <c r="Q12" i="20"/>
  <c r="R12" i="20"/>
  <c r="K12" i="5"/>
  <c r="Q11" i="20"/>
  <c r="R11" i="20"/>
  <c r="K11" i="5" s="1"/>
  <c r="Q10" i="20"/>
  <c r="R10" i="20"/>
  <c r="K10" i="5" s="1"/>
  <c r="O10" i="20"/>
  <c r="O11" i="20"/>
  <c r="O12" i="20"/>
  <c r="O13" i="20"/>
  <c r="O14" i="20"/>
  <c r="O15" i="20"/>
  <c r="O16" i="20"/>
  <c r="O17" i="20"/>
  <c r="O18" i="20"/>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17" i="20"/>
  <c r="O118" i="20"/>
  <c r="O119" i="20"/>
  <c r="O120" i="20"/>
  <c r="O121" i="20"/>
  <c r="O122" i="20"/>
  <c r="O123" i="20"/>
  <c r="O124" i="20"/>
  <c r="O125" i="20"/>
  <c r="O126" i="20"/>
  <c r="O127" i="20"/>
  <c r="O128" i="20"/>
  <c r="O129" i="20"/>
  <c r="O130" i="20"/>
  <c r="O131" i="20"/>
  <c r="O132" i="20"/>
  <c r="O133" i="20"/>
  <c r="O134" i="20"/>
  <c r="O135" i="20"/>
  <c r="O136" i="20"/>
  <c r="O137" i="20"/>
  <c r="O138" i="20"/>
  <c r="O139" i="20"/>
  <c r="O140" i="20"/>
  <c r="O141" i="20"/>
  <c r="O142" i="20"/>
  <c r="O143" i="20"/>
  <c r="O144" i="20"/>
  <c r="O145" i="20"/>
  <c r="O146" i="20"/>
  <c r="O147" i="20"/>
  <c r="O148" i="20"/>
  <c r="O149" i="20"/>
  <c r="O150" i="20"/>
  <c r="O151" i="20"/>
  <c r="O152" i="20"/>
  <c r="O153" i="20"/>
  <c r="O154" i="20"/>
  <c r="O155" i="20"/>
  <c r="O156" i="20"/>
  <c r="O157" i="20"/>
  <c r="O158" i="20"/>
  <c r="O159" i="20"/>
  <c r="O160" i="20"/>
  <c r="O161" i="20"/>
  <c r="O162" i="20"/>
  <c r="O163" i="20"/>
  <c r="O164" i="20"/>
  <c r="O165" i="20"/>
  <c r="O166" i="20"/>
  <c r="O167" i="20"/>
  <c r="O168" i="20"/>
  <c r="O169" i="20"/>
  <c r="O170" i="20"/>
  <c r="O171" i="20"/>
  <c r="O172" i="20"/>
  <c r="O173" i="20"/>
  <c r="O174" i="20"/>
  <c r="O175" i="20"/>
  <c r="O176" i="20"/>
  <c r="O177" i="20"/>
  <c r="O178" i="20"/>
  <c r="O179" i="20"/>
  <c r="O180" i="20"/>
  <c r="O181" i="20"/>
  <c r="O182" i="20"/>
  <c r="O183" i="20"/>
  <c r="O184" i="20"/>
  <c r="O185" i="20"/>
  <c r="O186" i="20"/>
  <c r="O187" i="20"/>
  <c r="O188" i="20"/>
  <c r="O189" i="20"/>
  <c r="O190" i="20"/>
  <c r="O191" i="20"/>
  <c r="O192" i="20"/>
  <c r="O193" i="20"/>
  <c r="O194" i="20"/>
  <c r="O195" i="20"/>
  <c r="O196" i="20"/>
  <c r="O197" i="20"/>
  <c r="O198" i="20"/>
  <c r="O199" i="20"/>
  <c r="O200" i="20"/>
  <c r="O201" i="20"/>
  <c r="O202" i="20"/>
  <c r="O203" i="20"/>
  <c r="O204" i="20"/>
  <c r="O205" i="20"/>
  <c r="O206" i="20"/>
  <c r="O207" i="20"/>
  <c r="O208" i="20"/>
  <c r="O209" i="20"/>
  <c r="O210" i="20"/>
  <c r="Q9" i="20"/>
  <c r="R9" i="20"/>
  <c r="K9" i="5" s="1"/>
  <c r="O9" i="20"/>
  <c r="Q8" i="20"/>
  <c r="R8" i="20"/>
  <c r="K8" i="5" s="1"/>
  <c r="O8" i="20"/>
  <c r="Q7" i="20"/>
  <c r="R7" i="20"/>
  <c r="K7" i="5" s="1"/>
  <c r="B2" i="20"/>
  <c r="A1" i="19"/>
  <c r="D3" i="19"/>
  <c r="J4" i="5"/>
  <c r="G210" i="19"/>
  <c r="R22" i="19"/>
  <c r="F210" i="19"/>
  <c r="Q22" i="19"/>
  <c r="Q19" i="19"/>
  <c r="R19" i="19"/>
  <c r="Q18" i="19"/>
  <c r="R18" i="19"/>
  <c r="J18" i="5" s="1"/>
  <c r="Q17" i="19"/>
  <c r="R17" i="19"/>
  <c r="J17" i="5" s="1"/>
  <c r="Q16" i="19"/>
  <c r="R16" i="19"/>
  <c r="J16" i="5" s="1"/>
  <c r="Q15" i="19"/>
  <c r="R15" i="19"/>
  <c r="J15" i="5" s="1"/>
  <c r="Q14" i="19"/>
  <c r="R14" i="19"/>
  <c r="J14" i="5" s="1"/>
  <c r="Q13" i="19"/>
  <c r="R13" i="19"/>
  <c r="J13" i="5"/>
  <c r="Q12" i="19"/>
  <c r="R12" i="19"/>
  <c r="Q11" i="19"/>
  <c r="R11" i="19"/>
  <c r="J11" i="5" s="1"/>
  <c r="Q10" i="19"/>
  <c r="R10" i="19"/>
  <c r="J10" i="5" s="1"/>
  <c r="Q9" i="19"/>
  <c r="R9" i="19"/>
  <c r="J9" i="5" s="1"/>
  <c r="O9" i="19"/>
  <c r="O10" i="19"/>
  <c r="O11" i="19"/>
  <c r="O12" i="19"/>
  <c r="O13" i="19"/>
  <c r="O14" i="19"/>
  <c r="O15" i="19"/>
  <c r="O16" i="19"/>
  <c r="O17" i="19"/>
  <c r="O18" i="19"/>
  <c r="O19" i="19"/>
  <c r="O20" i="19"/>
  <c r="O21" i="19"/>
  <c r="O22" i="19"/>
  <c r="O23" i="19"/>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O53" i="19"/>
  <c r="O54" i="19"/>
  <c r="O55" i="19"/>
  <c r="O56" i="19"/>
  <c r="O57" i="19"/>
  <c r="O58" i="19"/>
  <c r="O59" i="19"/>
  <c r="O60" i="19"/>
  <c r="O61" i="19"/>
  <c r="O62" i="19"/>
  <c r="O63" i="19"/>
  <c r="O64" i="19"/>
  <c r="O65" i="19"/>
  <c r="O66" i="19"/>
  <c r="O67" i="19"/>
  <c r="O68" i="19"/>
  <c r="O69" i="19"/>
  <c r="O70" i="19"/>
  <c r="O71" i="19"/>
  <c r="O72" i="19"/>
  <c r="O73" i="19"/>
  <c r="O74" i="19"/>
  <c r="O75" i="19"/>
  <c r="O76" i="19"/>
  <c r="O77" i="19"/>
  <c r="O78" i="19"/>
  <c r="O79" i="19"/>
  <c r="O80" i="19"/>
  <c r="O81" i="19"/>
  <c r="O82" i="19"/>
  <c r="O83" i="19"/>
  <c r="O84" i="19"/>
  <c r="O85" i="19"/>
  <c r="O86" i="19"/>
  <c r="O87" i="19"/>
  <c r="O88" i="19"/>
  <c r="O89" i="19"/>
  <c r="O90" i="19"/>
  <c r="O91" i="19"/>
  <c r="O92" i="19"/>
  <c r="O93" i="19"/>
  <c r="O94" i="19"/>
  <c r="O95" i="19"/>
  <c r="O96" i="19"/>
  <c r="O97" i="19"/>
  <c r="O98" i="19"/>
  <c r="O99" i="19"/>
  <c r="O100" i="19"/>
  <c r="O101" i="19"/>
  <c r="O102" i="19"/>
  <c r="O103" i="19"/>
  <c r="O104" i="19"/>
  <c r="O105" i="19"/>
  <c r="O106" i="19"/>
  <c r="O107" i="19"/>
  <c r="O108" i="19"/>
  <c r="O109" i="19"/>
  <c r="O110" i="19"/>
  <c r="O111" i="19"/>
  <c r="O112" i="19"/>
  <c r="O113" i="19"/>
  <c r="O114" i="19"/>
  <c r="O115" i="19"/>
  <c r="O116" i="19"/>
  <c r="O117" i="19"/>
  <c r="O118" i="19"/>
  <c r="O119" i="19"/>
  <c r="O120" i="19"/>
  <c r="O121" i="19"/>
  <c r="O122" i="19"/>
  <c r="O123" i="19"/>
  <c r="O124" i="19"/>
  <c r="O125" i="19"/>
  <c r="O126" i="19"/>
  <c r="O127" i="19"/>
  <c r="O128" i="19"/>
  <c r="O129" i="19"/>
  <c r="O130" i="19"/>
  <c r="O131" i="19"/>
  <c r="O132" i="19"/>
  <c r="O133" i="19"/>
  <c r="O134" i="19"/>
  <c r="O135" i="19"/>
  <c r="O136" i="19"/>
  <c r="O137" i="19"/>
  <c r="O138" i="19"/>
  <c r="O139" i="19"/>
  <c r="O140" i="19"/>
  <c r="O141" i="19"/>
  <c r="O142" i="19"/>
  <c r="O143" i="19"/>
  <c r="O144" i="19"/>
  <c r="O145" i="19"/>
  <c r="O146" i="19"/>
  <c r="O147" i="19"/>
  <c r="O148" i="19"/>
  <c r="O149" i="19"/>
  <c r="O150" i="19"/>
  <c r="O151" i="19"/>
  <c r="O152" i="19"/>
  <c r="O153" i="19"/>
  <c r="O154" i="19"/>
  <c r="O155" i="19"/>
  <c r="O156" i="19"/>
  <c r="O157" i="19"/>
  <c r="O158" i="19"/>
  <c r="O159" i="19"/>
  <c r="O160" i="19"/>
  <c r="O161" i="19"/>
  <c r="O162" i="19"/>
  <c r="O163" i="19"/>
  <c r="O164" i="19"/>
  <c r="O165" i="19"/>
  <c r="O166" i="19"/>
  <c r="O167" i="19"/>
  <c r="O168" i="19"/>
  <c r="O169" i="19"/>
  <c r="O170" i="19"/>
  <c r="O171" i="19"/>
  <c r="O172" i="19"/>
  <c r="O173" i="19"/>
  <c r="O174" i="19"/>
  <c r="O175" i="19"/>
  <c r="O176" i="19"/>
  <c r="O177" i="19"/>
  <c r="O178" i="19"/>
  <c r="O179" i="19"/>
  <c r="O180" i="19"/>
  <c r="O181" i="19"/>
  <c r="O182" i="19"/>
  <c r="O183" i="19"/>
  <c r="O184" i="19"/>
  <c r="O185" i="19"/>
  <c r="O186" i="19"/>
  <c r="O187" i="19"/>
  <c r="O188" i="19"/>
  <c r="O189" i="19"/>
  <c r="O190" i="19"/>
  <c r="O191" i="19"/>
  <c r="O192" i="19"/>
  <c r="O193" i="19"/>
  <c r="O194" i="19"/>
  <c r="O195" i="19"/>
  <c r="O196" i="19"/>
  <c r="O197" i="19"/>
  <c r="O198" i="19"/>
  <c r="O199" i="19"/>
  <c r="O200" i="19"/>
  <c r="O201" i="19"/>
  <c r="O202" i="19"/>
  <c r="O203" i="19"/>
  <c r="O204" i="19"/>
  <c r="O205" i="19"/>
  <c r="O206" i="19"/>
  <c r="O207" i="19"/>
  <c r="O208" i="19"/>
  <c r="O209" i="19"/>
  <c r="O210" i="19"/>
  <c r="Q8" i="19"/>
  <c r="R8" i="19"/>
  <c r="J8" i="5" s="1"/>
  <c r="O8" i="19"/>
  <c r="Q7" i="19"/>
  <c r="R7" i="19"/>
  <c r="J7" i="5" s="1"/>
  <c r="G210" i="18"/>
  <c r="R22" i="18"/>
  <c r="F210" i="18"/>
  <c r="Q22" i="18"/>
  <c r="R25" i="18"/>
  <c r="Q19" i="18"/>
  <c r="R19" i="18"/>
  <c r="Q18" i="18"/>
  <c r="R18" i="18"/>
  <c r="I18" i="5" s="1"/>
  <c r="Q17" i="18"/>
  <c r="R17" i="18"/>
  <c r="I17" i="5"/>
  <c r="Q16" i="18"/>
  <c r="R16" i="18"/>
  <c r="I16" i="5" s="1"/>
  <c r="Q15" i="18"/>
  <c r="R15" i="18"/>
  <c r="I15" i="5" s="1"/>
  <c r="Q14" i="18"/>
  <c r="R14" i="18"/>
  <c r="I14" i="5" s="1"/>
  <c r="Q13" i="18"/>
  <c r="R13" i="18"/>
  <c r="I13" i="5" s="1"/>
  <c r="Q12" i="18"/>
  <c r="R12" i="18"/>
  <c r="I12" i="5" s="1"/>
  <c r="Q11" i="18"/>
  <c r="R11" i="18"/>
  <c r="I11" i="5"/>
  <c r="Q10" i="18"/>
  <c r="R10" i="18"/>
  <c r="I10" i="5" s="1"/>
  <c r="Q9" i="18"/>
  <c r="R9" i="18"/>
  <c r="I9" i="5"/>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62" i="18"/>
  <c r="O63" i="18"/>
  <c r="O64" i="18"/>
  <c r="O65" i="18"/>
  <c r="O66" i="18"/>
  <c r="O67" i="18"/>
  <c r="O68" i="18"/>
  <c r="O69" i="18"/>
  <c r="O70" i="18"/>
  <c r="O71" i="18"/>
  <c r="O72" i="18"/>
  <c r="O73" i="18"/>
  <c r="O74" i="18"/>
  <c r="O75" i="18"/>
  <c r="O76" i="18"/>
  <c r="O77" i="18"/>
  <c r="O78" i="18"/>
  <c r="O79" i="18"/>
  <c r="O80" i="18"/>
  <c r="O81" i="18"/>
  <c r="O82" i="18"/>
  <c r="O83" i="18"/>
  <c r="O84" i="18"/>
  <c r="O85" i="18"/>
  <c r="O86" i="18"/>
  <c r="O87" i="18"/>
  <c r="O88" i="18"/>
  <c r="O89" i="18"/>
  <c r="O90" i="18"/>
  <c r="O91" i="18"/>
  <c r="O92" i="18"/>
  <c r="O93" i="18"/>
  <c r="O94" i="18"/>
  <c r="O95" i="18"/>
  <c r="O96" i="18"/>
  <c r="O97" i="18"/>
  <c r="O98" i="18"/>
  <c r="O99" i="18"/>
  <c r="O100" i="18"/>
  <c r="O101" i="18"/>
  <c r="O102" i="18"/>
  <c r="O103" i="18"/>
  <c r="O104" i="18"/>
  <c r="O105" i="18"/>
  <c r="O106" i="18"/>
  <c r="O107" i="18"/>
  <c r="O108" i="18"/>
  <c r="O109" i="18"/>
  <c r="O110" i="18"/>
  <c r="O111" i="18"/>
  <c r="O112" i="18"/>
  <c r="O113" i="18"/>
  <c r="O114" i="18"/>
  <c r="O115" i="18"/>
  <c r="O116" i="18"/>
  <c r="O117" i="18"/>
  <c r="O118" i="18"/>
  <c r="O119" i="18"/>
  <c r="O120" i="18"/>
  <c r="O121" i="18"/>
  <c r="O122" i="18"/>
  <c r="O123" i="18"/>
  <c r="O124" i="18"/>
  <c r="O125" i="18"/>
  <c r="O126" i="18"/>
  <c r="O127" i="18"/>
  <c r="O128" i="18"/>
  <c r="O129" i="18"/>
  <c r="O130" i="18"/>
  <c r="O131" i="18"/>
  <c r="O132" i="18"/>
  <c r="O133" i="18"/>
  <c r="O134" i="18"/>
  <c r="O135" i="18"/>
  <c r="O136" i="18"/>
  <c r="O137" i="18"/>
  <c r="O138" i="18"/>
  <c r="O139" i="18"/>
  <c r="O140" i="18"/>
  <c r="O141" i="18"/>
  <c r="O142" i="18"/>
  <c r="O143" i="18"/>
  <c r="O144" i="18"/>
  <c r="O145" i="18"/>
  <c r="O146" i="18"/>
  <c r="O147" i="18"/>
  <c r="O148" i="18"/>
  <c r="O149" i="18"/>
  <c r="O150" i="18"/>
  <c r="O151" i="18"/>
  <c r="O152" i="18"/>
  <c r="O153" i="18"/>
  <c r="O154" i="18"/>
  <c r="O155" i="18"/>
  <c r="O156" i="18"/>
  <c r="O157" i="18"/>
  <c r="O158" i="18"/>
  <c r="O159" i="18"/>
  <c r="O160" i="18"/>
  <c r="O161" i="18"/>
  <c r="O162" i="18"/>
  <c r="O163" i="18"/>
  <c r="O164" i="18"/>
  <c r="O165" i="18"/>
  <c r="O166" i="18"/>
  <c r="O167" i="18"/>
  <c r="O168" i="18"/>
  <c r="O169" i="18"/>
  <c r="O170" i="18"/>
  <c r="O171" i="18"/>
  <c r="O172" i="18"/>
  <c r="O173" i="18"/>
  <c r="O174" i="18"/>
  <c r="O175" i="18"/>
  <c r="O176" i="18"/>
  <c r="O177" i="18"/>
  <c r="O178" i="18"/>
  <c r="O179" i="18"/>
  <c r="O180" i="18"/>
  <c r="O181" i="18"/>
  <c r="O182" i="18"/>
  <c r="O183" i="18"/>
  <c r="O184" i="18"/>
  <c r="O185" i="18"/>
  <c r="O186" i="18"/>
  <c r="O187" i="18"/>
  <c r="O188" i="18"/>
  <c r="O189" i="18"/>
  <c r="O190" i="18"/>
  <c r="O191" i="18"/>
  <c r="O192" i="18"/>
  <c r="O193" i="18"/>
  <c r="O194" i="18"/>
  <c r="O195" i="18"/>
  <c r="O196" i="18"/>
  <c r="O197" i="18"/>
  <c r="O198" i="18"/>
  <c r="O199" i="18"/>
  <c r="O200" i="18"/>
  <c r="O201" i="18"/>
  <c r="O202" i="18"/>
  <c r="O203" i="18"/>
  <c r="O204" i="18"/>
  <c r="O205" i="18"/>
  <c r="O206" i="18"/>
  <c r="O207" i="18"/>
  <c r="O208" i="18"/>
  <c r="O209" i="18"/>
  <c r="O210" i="18"/>
  <c r="Q8" i="18"/>
  <c r="R8" i="18"/>
  <c r="I8" i="5" s="1"/>
  <c r="O8" i="18"/>
  <c r="Q7" i="18"/>
  <c r="R7" i="18"/>
  <c r="R6" i="18" s="1"/>
  <c r="G210" i="17"/>
  <c r="R22" i="17"/>
  <c r="F210" i="17"/>
  <c r="Q22" i="17"/>
  <c r="Q19" i="17"/>
  <c r="R19" i="17"/>
  <c r="Q18" i="17"/>
  <c r="R18" i="17"/>
  <c r="H18" i="5" s="1"/>
  <c r="Q17" i="17"/>
  <c r="R17" i="17"/>
  <c r="H17" i="5" s="1"/>
  <c r="Q16" i="17"/>
  <c r="R16" i="17"/>
  <c r="H16" i="5" s="1"/>
  <c r="Q15" i="17"/>
  <c r="R15" i="17"/>
  <c r="H15" i="5" s="1"/>
  <c r="Q14" i="17"/>
  <c r="R14" i="17"/>
  <c r="H14" i="5" s="1"/>
  <c r="Q13" i="17"/>
  <c r="R13" i="17"/>
  <c r="H13" i="5" s="1"/>
  <c r="Q12" i="17"/>
  <c r="R12" i="17"/>
  <c r="H12" i="5" s="1"/>
  <c r="Q11" i="17"/>
  <c r="R11" i="17"/>
  <c r="H11" i="5" s="1"/>
  <c r="Q10" i="17"/>
  <c r="R10" i="17"/>
  <c r="H10" i="5" s="1"/>
  <c r="Q9" i="17"/>
  <c r="R9" i="17"/>
  <c r="H9" i="5" s="1"/>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O65" i="17"/>
  <c r="O66" i="17"/>
  <c r="O67" i="17"/>
  <c r="O68" i="17"/>
  <c r="O69" i="17"/>
  <c r="O70" i="17"/>
  <c r="O71" i="17"/>
  <c r="O72" i="17"/>
  <c r="O73" i="17"/>
  <c r="O74" i="17"/>
  <c r="O75" i="17"/>
  <c r="O76" i="17"/>
  <c r="O77" i="17"/>
  <c r="O78" i="17"/>
  <c r="O79" i="17"/>
  <c r="O80" i="17"/>
  <c r="O81" i="17"/>
  <c r="O82" i="17"/>
  <c r="O83" i="17"/>
  <c r="O84" i="17"/>
  <c r="O85" i="17"/>
  <c r="O86" i="17"/>
  <c r="O87" i="17"/>
  <c r="O88" i="17"/>
  <c r="O89" i="17"/>
  <c r="O90" i="17"/>
  <c r="O91" i="17"/>
  <c r="O92" i="17"/>
  <c r="O93" i="17"/>
  <c r="O94" i="17"/>
  <c r="O95" i="17"/>
  <c r="O96" i="17"/>
  <c r="O97" i="17"/>
  <c r="O98" i="17"/>
  <c r="O99" i="17"/>
  <c r="O100" i="17"/>
  <c r="O101" i="17"/>
  <c r="O102" i="17"/>
  <c r="O103" i="17"/>
  <c r="O104" i="17"/>
  <c r="O105" i="17"/>
  <c r="O106" i="17"/>
  <c r="O107" i="17"/>
  <c r="O108" i="17"/>
  <c r="O109" i="17"/>
  <c r="O110" i="17"/>
  <c r="O111" i="17"/>
  <c r="O112" i="17"/>
  <c r="O113" i="17"/>
  <c r="O114" i="17"/>
  <c r="O115" i="17"/>
  <c r="O116" i="17"/>
  <c r="O117" i="17"/>
  <c r="O118" i="17"/>
  <c r="O119" i="17"/>
  <c r="O120" i="17"/>
  <c r="O121" i="17"/>
  <c r="O122" i="17"/>
  <c r="O123" i="17"/>
  <c r="O124" i="17"/>
  <c r="O125" i="17"/>
  <c r="O126" i="17"/>
  <c r="O127" i="17"/>
  <c r="O128" i="17"/>
  <c r="O129" i="17"/>
  <c r="O130" i="17"/>
  <c r="O131" i="17"/>
  <c r="O132" i="17"/>
  <c r="O133" i="17"/>
  <c r="O134" i="17"/>
  <c r="O135" i="17"/>
  <c r="O136" i="17"/>
  <c r="O137" i="17"/>
  <c r="O138" i="17"/>
  <c r="O139" i="17"/>
  <c r="O140" i="17"/>
  <c r="O141" i="17"/>
  <c r="O142" i="17"/>
  <c r="O143" i="17"/>
  <c r="O144" i="17"/>
  <c r="O145" i="17"/>
  <c r="O146" i="17"/>
  <c r="O147" i="17"/>
  <c r="O148" i="17"/>
  <c r="O149" i="17"/>
  <c r="O150" i="17"/>
  <c r="O151" i="17"/>
  <c r="O152" i="17"/>
  <c r="O153" i="17"/>
  <c r="O154" i="17"/>
  <c r="O155" i="17"/>
  <c r="O156" i="17"/>
  <c r="O157" i="17"/>
  <c r="O158" i="17"/>
  <c r="O159" i="17"/>
  <c r="O160" i="17"/>
  <c r="O161" i="17"/>
  <c r="O162" i="17"/>
  <c r="O163" i="17"/>
  <c r="O164" i="17"/>
  <c r="O165" i="17"/>
  <c r="O166" i="17"/>
  <c r="O167" i="17"/>
  <c r="O168" i="17"/>
  <c r="O169" i="17"/>
  <c r="O170" i="17"/>
  <c r="O171" i="17"/>
  <c r="O172" i="17"/>
  <c r="O173" i="17"/>
  <c r="O174" i="17"/>
  <c r="O175" i="17"/>
  <c r="O176" i="17"/>
  <c r="O177" i="17"/>
  <c r="O178" i="17"/>
  <c r="O179" i="17"/>
  <c r="O180" i="17"/>
  <c r="O181" i="17"/>
  <c r="O182" i="17"/>
  <c r="O183" i="17"/>
  <c r="O184" i="17"/>
  <c r="O185" i="17"/>
  <c r="O186" i="17"/>
  <c r="O187" i="17"/>
  <c r="O188" i="17"/>
  <c r="O189" i="17"/>
  <c r="O190" i="17"/>
  <c r="O191" i="17"/>
  <c r="O192" i="17"/>
  <c r="O193" i="17"/>
  <c r="O194" i="17"/>
  <c r="O195" i="17"/>
  <c r="O196" i="17"/>
  <c r="O197" i="17"/>
  <c r="O198" i="17"/>
  <c r="O199" i="17"/>
  <c r="O200" i="17"/>
  <c r="O201" i="17"/>
  <c r="O202" i="17"/>
  <c r="O203" i="17"/>
  <c r="O204" i="17"/>
  <c r="O205" i="17"/>
  <c r="O206" i="17"/>
  <c r="O207" i="17"/>
  <c r="O208" i="17"/>
  <c r="O209" i="17"/>
  <c r="O210" i="17"/>
  <c r="Q8" i="17"/>
  <c r="R8" i="17"/>
  <c r="H8" i="5" s="1"/>
  <c r="O8" i="17"/>
  <c r="Q7" i="17"/>
  <c r="R7" i="17"/>
  <c r="H7" i="5" s="1"/>
  <c r="B2" i="17"/>
  <c r="A1" i="16"/>
  <c r="D3" i="16"/>
  <c r="G4" i="5"/>
  <c r="G210" i="16"/>
  <c r="R22" i="16"/>
  <c r="F210" i="16"/>
  <c r="Q22" i="16"/>
  <c r="R25" i="16"/>
  <c r="Q19" i="16"/>
  <c r="R19" i="16"/>
  <c r="Q18" i="16"/>
  <c r="R18" i="16"/>
  <c r="G18" i="5" s="1"/>
  <c r="Q17" i="16"/>
  <c r="R17" i="16"/>
  <c r="G17" i="5"/>
  <c r="Q16" i="16"/>
  <c r="R16" i="16"/>
  <c r="G16" i="5" s="1"/>
  <c r="Q15" i="16"/>
  <c r="R15" i="16"/>
  <c r="G15" i="5" s="1"/>
  <c r="Q14" i="16"/>
  <c r="R14" i="16"/>
  <c r="G14" i="5" s="1"/>
  <c r="Q13" i="16"/>
  <c r="R13" i="16"/>
  <c r="G13" i="5" s="1"/>
  <c r="Q12" i="16"/>
  <c r="R12" i="16"/>
  <c r="G12" i="5"/>
  <c r="Q11" i="16"/>
  <c r="R11" i="16"/>
  <c r="G11" i="5"/>
  <c r="Q10" i="16"/>
  <c r="R10" i="16"/>
  <c r="G10" i="5" s="1"/>
  <c r="Q9" i="16"/>
  <c r="R9" i="16"/>
  <c r="G9" i="5"/>
  <c r="Q8" i="16"/>
  <c r="R8" i="16"/>
  <c r="G8" i="5" s="1"/>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46" i="16"/>
  <c r="O147" i="16"/>
  <c r="O148" i="16"/>
  <c r="O149" i="16"/>
  <c r="O150" i="16"/>
  <c r="O151" i="16"/>
  <c r="O152" i="16"/>
  <c r="O153" i="16"/>
  <c r="O154" i="16"/>
  <c r="O155" i="16"/>
  <c r="O156" i="16"/>
  <c r="O157" i="16"/>
  <c r="O158" i="16"/>
  <c r="O159" i="16"/>
  <c r="O160" i="16"/>
  <c r="O161" i="16"/>
  <c r="O162" i="16"/>
  <c r="O163" i="16"/>
  <c r="O164" i="16"/>
  <c r="O165" i="16"/>
  <c r="O166" i="16"/>
  <c r="O167" i="16"/>
  <c r="O168" i="16"/>
  <c r="O169" i="16"/>
  <c r="O170" i="16"/>
  <c r="O171" i="16"/>
  <c r="O172" i="16"/>
  <c r="O173" i="16"/>
  <c r="O174" i="16"/>
  <c r="O175" i="16"/>
  <c r="O176" i="16"/>
  <c r="O177" i="16"/>
  <c r="O178" i="16"/>
  <c r="O179" i="16"/>
  <c r="O180" i="16"/>
  <c r="O181" i="16"/>
  <c r="O182" i="16"/>
  <c r="O183" i="16"/>
  <c r="O184" i="16"/>
  <c r="O185" i="16"/>
  <c r="O186" i="16"/>
  <c r="O187" i="16"/>
  <c r="O188" i="16"/>
  <c r="O189" i="16"/>
  <c r="O190" i="16"/>
  <c r="O191" i="16"/>
  <c r="O192" i="16"/>
  <c r="O193" i="16"/>
  <c r="O194" i="16"/>
  <c r="O195" i="16"/>
  <c r="O196" i="16"/>
  <c r="O197" i="16"/>
  <c r="O198" i="16"/>
  <c r="O199" i="16"/>
  <c r="O200" i="16"/>
  <c r="O201" i="16"/>
  <c r="O202" i="16"/>
  <c r="O203" i="16"/>
  <c r="O204" i="16"/>
  <c r="O205" i="16"/>
  <c r="O206" i="16"/>
  <c r="O207" i="16"/>
  <c r="O208" i="16"/>
  <c r="O209" i="16"/>
  <c r="O210" i="16"/>
  <c r="Q7" i="16"/>
  <c r="R7" i="16"/>
  <c r="R6" i="16" s="1"/>
  <c r="A1" i="15"/>
  <c r="D3" i="15"/>
  <c r="F4" i="5"/>
  <c r="G210" i="15"/>
  <c r="R22" i="15"/>
  <c r="F210" i="15"/>
  <c r="Q22" i="15"/>
  <c r="R25" i="15"/>
  <c r="Q19" i="15"/>
  <c r="R19" i="15"/>
  <c r="Q18" i="15"/>
  <c r="R18" i="15"/>
  <c r="F18" i="5" s="1"/>
  <c r="Q17" i="15"/>
  <c r="R17" i="15"/>
  <c r="F17" i="5" s="1"/>
  <c r="Q16" i="15"/>
  <c r="R16" i="15"/>
  <c r="F16" i="5" s="1"/>
  <c r="Q15" i="15"/>
  <c r="R15" i="15"/>
  <c r="F15" i="5" s="1"/>
  <c r="Q14" i="15"/>
  <c r="R14" i="15"/>
  <c r="F14" i="5" s="1"/>
  <c r="Q13" i="15"/>
  <c r="R13" i="15"/>
  <c r="F13" i="5" s="1"/>
  <c r="Q12" i="15"/>
  <c r="R12" i="15"/>
  <c r="F12" i="5" s="1"/>
  <c r="Q11" i="15"/>
  <c r="R11" i="15"/>
  <c r="F11" i="5"/>
  <c r="Q10" i="15"/>
  <c r="R10" i="15"/>
  <c r="F10" i="5" s="1"/>
  <c r="Q9" i="15"/>
  <c r="R9" i="15"/>
  <c r="F9" i="5" s="1"/>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0" i="15"/>
  <c r="O191" i="15"/>
  <c r="O192" i="15"/>
  <c r="O193" i="15"/>
  <c r="O194" i="15"/>
  <c r="O195" i="15"/>
  <c r="O196" i="15"/>
  <c r="O197" i="15"/>
  <c r="O198" i="15"/>
  <c r="O199" i="15"/>
  <c r="O200" i="15"/>
  <c r="O201" i="15"/>
  <c r="O202" i="15"/>
  <c r="O203" i="15"/>
  <c r="O204" i="15"/>
  <c r="O205" i="15"/>
  <c r="O206" i="15"/>
  <c r="O207" i="15"/>
  <c r="O208" i="15"/>
  <c r="O209" i="15"/>
  <c r="O210" i="15"/>
  <c r="Q8" i="15"/>
  <c r="R8" i="15"/>
  <c r="F8" i="5" s="1"/>
  <c r="O8" i="15"/>
  <c r="Q7" i="15"/>
  <c r="R7" i="15"/>
  <c r="F7" i="5" s="1"/>
  <c r="A1" i="14"/>
  <c r="D3" i="14"/>
  <c r="E4" i="5"/>
  <c r="G210" i="14"/>
  <c r="R22" i="14"/>
  <c r="F210" i="14"/>
  <c r="Q22" i="14"/>
  <c r="R25" i="14"/>
  <c r="Q19" i="14"/>
  <c r="R19" i="14"/>
  <c r="Q18" i="14"/>
  <c r="R18" i="14"/>
  <c r="Q17" i="14"/>
  <c r="R17" i="14"/>
  <c r="Q16" i="14"/>
  <c r="R16" i="14"/>
  <c r="Q15" i="14"/>
  <c r="R15" i="14"/>
  <c r="Q14" i="14"/>
  <c r="R14" i="14"/>
  <c r="Q13" i="14"/>
  <c r="R13" i="14"/>
  <c r="Q12" i="14"/>
  <c r="R12" i="14"/>
  <c r="Q11" i="14"/>
  <c r="R11" i="14"/>
  <c r="Q10" i="14"/>
  <c r="R10" i="14"/>
  <c r="Q9" i="14"/>
  <c r="R9" i="14"/>
  <c r="Q8" i="14"/>
  <c r="R8"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126" i="14"/>
  <c r="O127" i="14"/>
  <c r="O128" i="14"/>
  <c r="O129" i="14"/>
  <c r="O130" i="14"/>
  <c r="O131" i="14"/>
  <c r="O132" i="14"/>
  <c r="O133" i="14"/>
  <c r="O134" i="14"/>
  <c r="O135" i="14"/>
  <c r="O136" i="14"/>
  <c r="O137" i="14"/>
  <c r="O138" i="14"/>
  <c r="O139" i="14"/>
  <c r="O140" i="14"/>
  <c r="O141" i="14"/>
  <c r="O142" i="14"/>
  <c r="O143" i="14"/>
  <c r="O144" i="14"/>
  <c r="O145" i="14"/>
  <c r="O146" i="14"/>
  <c r="O147" i="14"/>
  <c r="O148" i="14"/>
  <c r="O149" i="14"/>
  <c r="O150" i="14"/>
  <c r="O151" i="14"/>
  <c r="O152" i="14"/>
  <c r="O153" i="14"/>
  <c r="O154" i="14"/>
  <c r="O155" i="14"/>
  <c r="O156" i="14"/>
  <c r="O157" i="14"/>
  <c r="O158" i="14"/>
  <c r="O159" i="14"/>
  <c r="O160" i="14"/>
  <c r="O161" i="14"/>
  <c r="O162" i="14"/>
  <c r="O163" i="14"/>
  <c r="O164" i="14"/>
  <c r="O165" i="14"/>
  <c r="O166" i="14"/>
  <c r="O167" i="14"/>
  <c r="O168" i="14"/>
  <c r="O169" i="14"/>
  <c r="O170" i="14"/>
  <c r="O171" i="14"/>
  <c r="O172" i="14"/>
  <c r="O173" i="14"/>
  <c r="O174" i="14"/>
  <c r="O175" i="14"/>
  <c r="O176" i="14"/>
  <c r="O177" i="14"/>
  <c r="O178" i="14"/>
  <c r="O179" i="14"/>
  <c r="O180" i="14"/>
  <c r="O181" i="14"/>
  <c r="O182" i="14"/>
  <c r="O183" i="14"/>
  <c r="O184" i="14"/>
  <c r="O185" i="14"/>
  <c r="O186" i="14"/>
  <c r="O187" i="14"/>
  <c r="O188" i="14"/>
  <c r="O189" i="14"/>
  <c r="O190" i="14"/>
  <c r="O191" i="14"/>
  <c r="O192" i="14"/>
  <c r="O193" i="14"/>
  <c r="O194" i="14"/>
  <c r="O195" i="14"/>
  <c r="O196" i="14"/>
  <c r="O197" i="14"/>
  <c r="O198" i="14"/>
  <c r="O199" i="14"/>
  <c r="O200" i="14"/>
  <c r="O201" i="14"/>
  <c r="O202" i="14"/>
  <c r="O203" i="14"/>
  <c r="O204" i="14"/>
  <c r="O205" i="14"/>
  <c r="O206" i="14"/>
  <c r="O207" i="14"/>
  <c r="O208" i="14"/>
  <c r="O209" i="14"/>
  <c r="O210" i="14"/>
  <c r="Q7" i="14"/>
  <c r="R7" i="14"/>
  <c r="E14" i="5" s="1"/>
  <c r="E7" i="5"/>
  <c r="B2" i="14"/>
  <c r="A1" i="13"/>
  <c r="D3" i="13"/>
  <c r="D4" i="5"/>
  <c r="A1" i="3"/>
  <c r="D3" i="3"/>
  <c r="C4" i="5"/>
  <c r="G210" i="13"/>
  <c r="R22" i="13"/>
  <c r="F210" i="13"/>
  <c r="Q22" i="13"/>
  <c r="R25" i="13"/>
  <c r="Q19" i="13"/>
  <c r="R19" i="13"/>
  <c r="Q18" i="13"/>
  <c r="R18" i="13"/>
  <c r="D18" i="5" s="1"/>
  <c r="Q17" i="13"/>
  <c r="R17" i="13"/>
  <c r="D17" i="5" s="1"/>
  <c r="Q16" i="13"/>
  <c r="R16" i="13"/>
  <c r="D16" i="5" s="1"/>
  <c r="Q15" i="13"/>
  <c r="R15" i="13"/>
  <c r="D15" i="5" s="1"/>
  <c r="Q14" i="13"/>
  <c r="R14" i="13"/>
  <c r="D14" i="5" s="1"/>
  <c r="Q13" i="13"/>
  <c r="R13" i="13"/>
  <c r="D13" i="5" s="1"/>
  <c r="Q12" i="13"/>
  <c r="R12" i="13"/>
  <c r="D12" i="5" s="1"/>
  <c r="Q11" i="13"/>
  <c r="R11" i="13"/>
  <c r="D11" i="5" s="1"/>
  <c r="Q10" i="13"/>
  <c r="R10" i="13"/>
  <c r="D10" i="5" s="1"/>
  <c r="Q9" i="13"/>
  <c r="R9" i="13"/>
  <c r="D9" i="5" s="1"/>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Q8" i="13"/>
  <c r="R8" i="13"/>
  <c r="D8" i="5" s="1"/>
  <c r="O8" i="13"/>
  <c r="Q7" i="13"/>
  <c r="R7" i="13"/>
  <c r="B2" i="13"/>
  <c r="G210" i="3"/>
  <c r="R22" i="3"/>
  <c r="F210" i="3"/>
  <c r="Q22" i="3"/>
  <c r="R25" i="3"/>
  <c r="B2" i="15"/>
  <c r="A1" i="17"/>
  <c r="D3" i="17"/>
  <c r="H4" i="5"/>
  <c r="A1" i="18"/>
  <c r="D3" i="18"/>
  <c r="I4" i="5"/>
  <c r="A1" i="20"/>
  <c r="D3" i="20"/>
  <c r="K4" i="5"/>
  <c r="B2" i="16"/>
  <c r="B2" i="19"/>
  <c r="B2" i="21"/>
  <c r="A1" i="21"/>
  <c r="D3" i="21"/>
  <c r="L4" i="5"/>
  <c r="B2" i="22"/>
  <c r="B2" i="18"/>
  <c r="F2" i="5"/>
  <c r="E15" i="5"/>
  <c r="E16" i="5"/>
  <c r="E9" i="5"/>
  <c r="E17" i="5"/>
  <c r="E12" i="5"/>
  <c r="E13" i="5"/>
  <c r="E18" i="5"/>
  <c r="B2" i="23"/>
  <c r="R25" i="20"/>
  <c r="R25" i="22"/>
  <c r="R25" i="21"/>
  <c r="R25" i="19"/>
  <c r="R25" i="17"/>
  <c r="Q7" i="3"/>
  <c r="Q8" i="3"/>
  <c r="R8" i="3"/>
  <c r="C8" i="5" s="1"/>
  <c r="Q9" i="3"/>
  <c r="R9" i="3"/>
  <c r="C9" i="5" s="1"/>
  <c r="Q10" i="3"/>
  <c r="R10" i="3"/>
  <c r="C10" i="5" s="1"/>
  <c r="Q11" i="3"/>
  <c r="R11" i="3"/>
  <c r="C11" i="5" s="1"/>
  <c r="Q12" i="3"/>
  <c r="R12" i="3"/>
  <c r="C12" i="5" s="1"/>
  <c r="Q13" i="3"/>
  <c r="R13" i="3"/>
  <c r="C13" i="5" s="1"/>
  <c r="Q14" i="3"/>
  <c r="R14" i="3"/>
  <c r="C14" i="5" s="1"/>
  <c r="Q15" i="3"/>
  <c r="R15" i="3"/>
  <c r="C15" i="5"/>
  <c r="Q16" i="3"/>
  <c r="R16" i="3"/>
  <c r="C16" i="5" s="1"/>
  <c r="Q17" i="3"/>
  <c r="R17" i="3"/>
  <c r="C17" i="5" s="1"/>
  <c r="Q18" i="3"/>
  <c r="R18" i="3"/>
  <c r="C18" i="5"/>
  <c r="Q19" i="3"/>
  <c r="R19" i="3"/>
  <c r="R7" i="3"/>
  <c r="C7" i="5" s="1"/>
  <c r="O8" i="3"/>
  <c r="O9" i="3"/>
  <c r="D7"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O10" i="3"/>
  <c r="B2" i="3"/>
  <c r="L210" i="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152" i="14"/>
  <c r="L153" i="14"/>
  <c r="L154" i="14"/>
  <c r="L155" i="14"/>
  <c r="L156" i="14"/>
  <c r="L157" i="14"/>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87" i="14"/>
  <c r="L188" i="14"/>
  <c r="L189" i="14"/>
  <c r="L190" i="14"/>
  <c r="L191" i="14"/>
  <c r="L192" i="14"/>
  <c r="L193" i="14"/>
  <c r="L194" i="14"/>
  <c r="L195" i="14"/>
  <c r="L196" i="14"/>
  <c r="L197" i="14"/>
  <c r="L198" i="14"/>
  <c r="L199" i="14"/>
  <c r="L200" i="14"/>
  <c r="L201" i="14"/>
  <c r="L202" i="14"/>
  <c r="L203" i="14"/>
  <c r="L204" i="14"/>
  <c r="L205" i="14"/>
  <c r="L206" i="14"/>
  <c r="L207" i="14"/>
  <c r="L208" i="14"/>
  <c r="L209" i="14"/>
  <c r="L210" i="14"/>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7" i="16"/>
  <c r="L8" i="16"/>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6" i="16"/>
  <c r="L57" i="16"/>
  <c r="L58" i="16"/>
  <c r="L59" i="16"/>
  <c r="L60" i="16"/>
  <c r="L61" i="16"/>
  <c r="L62" i="16"/>
  <c r="L63" i="16"/>
  <c r="L64" i="16"/>
  <c r="L65" i="16"/>
  <c r="L66" i="16"/>
  <c r="L67" i="16"/>
  <c r="L68" i="16"/>
  <c r="L69" i="16"/>
  <c r="L70" i="16"/>
  <c r="L71" i="16"/>
  <c r="L72" i="16"/>
  <c r="L73" i="16"/>
  <c r="L74" i="16"/>
  <c r="L75" i="16"/>
  <c r="L76" i="16"/>
  <c r="L77" i="16"/>
  <c r="L78" i="16"/>
  <c r="L79" i="16"/>
  <c r="L80" i="16"/>
  <c r="L81" i="16"/>
  <c r="L82" i="16"/>
  <c r="L83" i="16"/>
  <c r="L84" i="16"/>
  <c r="L85" i="16"/>
  <c r="L86" i="16"/>
  <c r="L87" i="16"/>
  <c r="L88" i="16"/>
  <c r="L89" i="16"/>
  <c r="L90" i="16"/>
  <c r="L91" i="16"/>
  <c r="L92" i="16"/>
  <c r="L93" i="16"/>
  <c r="L94" i="16"/>
  <c r="L95" i="16"/>
  <c r="L96" i="16"/>
  <c r="L97" i="16"/>
  <c r="L98" i="16"/>
  <c r="L99" i="16"/>
  <c r="L100" i="16"/>
  <c r="L101" i="16"/>
  <c r="L102" i="16"/>
  <c r="L103" i="16"/>
  <c r="L104" i="16"/>
  <c r="L105"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152" i="16"/>
  <c r="L153" i="16"/>
  <c r="L154" i="16"/>
  <c r="L155" i="16"/>
  <c r="L156" i="16"/>
  <c r="L157" i="16"/>
  <c r="L158" i="16"/>
  <c r="L159" i="16"/>
  <c r="L160" i="16"/>
  <c r="L161" i="16"/>
  <c r="L162" i="16"/>
  <c r="L163" i="16"/>
  <c r="L164" i="16"/>
  <c r="L165" i="16"/>
  <c r="L166" i="16"/>
  <c r="L167" i="16"/>
  <c r="L168" i="16"/>
  <c r="L169" i="16"/>
  <c r="L170" i="16"/>
  <c r="L171" i="16"/>
  <c r="L172" i="16"/>
  <c r="L173" i="16"/>
  <c r="L174" i="16"/>
  <c r="L175" i="16"/>
  <c r="L176" i="16"/>
  <c r="L177" i="16"/>
  <c r="L178" i="16"/>
  <c r="L179" i="16"/>
  <c r="L180" i="16"/>
  <c r="L181" i="16"/>
  <c r="L182" i="16"/>
  <c r="L183" i="16"/>
  <c r="L184" i="16"/>
  <c r="L185" i="16"/>
  <c r="L186" i="16"/>
  <c r="L187" i="16"/>
  <c r="L188" i="16"/>
  <c r="L189" i="16"/>
  <c r="L190" i="16"/>
  <c r="L191" i="16"/>
  <c r="L192" i="16"/>
  <c r="L193" i="16"/>
  <c r="L194" i="16"/>
  <c r="L195" i="16"/>
  <c r="L196" i="16"/>
  <c r="L197" i="16"/>
  <c r="L198" i="16"/>
  <c r="L199" i="16"/>
  <c r="L200" i="16"/>
  <c r="L201" i="16"/>
  <c r="L202" i="16"/>
  <c r="L203" i="16"/>
  <c r="L204" i="16"/>
  <c r="L205" i="16"/>
  <c r="L206" i="16"/>
  <c r="L207" i="16"/>
  <c r="L208" i="16"/>
  <c r="L209" i="16"/>
  <c r="L210" i="16"/>
  <c r="L7" i="17"/>
  <c r="L8" i="17"/>
  <c r="L9"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L100" i="17"/>
  <c r="L101" i="17"/>
  <c r="L102" i="17"/>
  <c r="L103" i="17"/>
  <c r="L104" i="17"/>
  <c r="L105" i="17"/>
  <c r="L106" i="17"/>
  <c r="L107" i="17"/>
  <c r="L108" i="17"/>
  <c r="L109" i="17"/>
  <c r="L110" i="17"/>
  <c r="L111" i="17"/>
  <c r="L112" i="17"/>
  <c r="L113" i="17"/>
  <c r="L114" i="17"/>
  <c r="L115" i="17"/>
  <c r="L116" i="17"/>
  <c r="L117" i="17"/>
  <c r="L118" i="17"/>
  <c r="L119" i="17"/>
  <c r="L120" i="17"/>
  <c r="L121" i="17"/>
  <c r="L122" i="17"/>
  <c r="L123" i="17"/>
  <c r="L124" i="17"/>
  <c r="L125" i="17"/>
  <c r="L126" i="17"/>
  <c r="L127" i="17"/>
  <c r="L128" i="17"/>
  <c r="L129" i="17"/>
  <c r="L130" i="17"/>
  <c r="L131" i="17"/>
  <c r="L132" i="17"/>
  <c r="L133" i="17"/>
  <c r="L134" i="17"/>
  <c r="L135" i="17"/>
  <c r="L136" i="17"/>
  <c r="L137" i="17"/>
  <c r="L138" i="17"/>
  <c r="L139" i="17"/>
  <c r="L140" i="17"/>
  <c r="L141" i="17"/>
  <c r="L142" i="17"/>
  <c r="L143" i="17"/>
  <c r="L144" i="17"/>
  <c r="L145" i="17"/>
  <c r="L146" i="17"/>
  <c r="L147" i="17"/>
  <c r="L148" i="17"/>
  <c r="L149" i="17"/>
  <c r="L150" i="17"/>
  <c r="L151" i="17"/>
  <c r="L152" i="17"/>
  <c r="L153" i="17"/>
  <c r="L154" i="17"/>
  <c r="L155" i="17"/>
  <c r="L156" i="17"/>
  <c r="L157" i="17"/>
  <c r="L158" i="17"/>
  <c r="L159" i="17"/>
  <c r="L160" i="17"/>
  <c r="L161" i="17"/>
  <c r="L162" i="17"/>
  <c r="L163" i="17"/>
  <c r="L164" i="17"/>
  <c r="L165" i="17"/>
  <c r="L166" i="17"/>
  <c r="L167" i="17"/>
  <c r="L168" i="17"/>
  <c r="L169" i="17"/>
  <c r="L170" i="17"/>
  <c r="L171" i="17"/>
  <c r="L172" i="17"/>
  <c r="L173" i="17"/>
  <c r="L174" i="17"/>
  <c r="L175" i="17"/>
  <c r="L176" i="17"/>
  <c r="L177" i="17"/>
  <c r="L178" i="17"/>
  <c r="L179" i="17"/>
  <c r="L180" i="17"/>
  <c r="L181" i="17"/>
  <c r="L182" i="17"/>
  <c r="L183" i="17"/>
  <c r="L184" i="17"/>
  <c r="L185" i="17"/>
  <c r="L186" i="17"/>
  <c r="L187" i="17"/>
  <c r="L188" i="17"/>
  <c r="L189" i="17"/>
  <c r="L190" i="17"/>
  <c r="L191" i="17"/>
  <c r="L192" i="17"/>
  <c r="L193" i="17"/>
  <c r="L194" i="17"/>
  <c r="L195" i="17"/>
  <c r="L196" i="17"/>
  <c r="L197" i="17"/>
  <c r="L198" i="17"/>
  <c r="L199" i="17"/>
  <c r="L200" i="17"/>
  <c r="L201" i="17"/>
  <c r="L202" i="17"/>
  <c r="L203" i="17"/>
  <c r="L204" i="17"/>
  <c r="L205" i="17"/>
  <c r="L206" i="17"/>
  <c r="L207" i="17"/>
  <c r="L208" i="17"/>
  <c r="L209" i="17"/>
  <c r="L210" i="17"/>
  <c r="L7" i="18"/>
  <c r="L8" i="18"/>
  <c r="L9" i="18"/>
  <c r="L10" i="18"/>
  <c r="L11" i="18"/>
  <c r="L12" i="18"/>
  <c r="L13" i="18"/>
  <c r="L14" i="18"/>
  <c r="L15" i="18"/>
  <c r="L16" i="18"/>
  <c r="L17" i="18"/>
  <c r="L18" i="18"/>
  <c r="L19" i="18"/>
  <c r="L20"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L92" i="18"/>
  <c r="L93" i="18"/>
  <c r="L94" i="18"/>
  <c r="L95" i="18"/>
  <c r="L96" i="18"/>
  <c r="L97" i="18"/>
  <c r="L98" i="18"/>
  <c r="L99" i="18"/>
  <c r="L100" i="18"/>
  <c r="L101" i="18"/>
  <c r="L102"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63" i="18"/>
  <c r="L164" i="18"/>
  <c r="L165" i="18"/>
  <c r="L166" i="18"/>
  <c r="L167" i="18"/>
  <c r="L168" i="18"/>
  <c r="L169" i="18"/>
  <c r="L170" i="18"/>
  <c r="L171" i="18"/>
  <c r="L172" i="18"/>
  <c r="L173" i="18"/>
  <c r="L174" i="18"/>
  <c r="L175" i="18"/>
  <c r="L176" i="18"/>
  <c r="L177" i="18"/>
  <c r="L178" i="18"/>
  <c r="L179" i="18"/>
  <c r="L180" i="18"/>
  <c r="L181" i="18"/>
  <c r="L182" i="18"/>
  <c r="L183" i="18"/>
  <c r="L184" i="18"/>
  <c r="L185" i="18"/>
  <c r="L186" i="18"/>
  <c r="L187" i="18"/>
  <c r="L188" i="18"/>
  <c r="L189" i="18"/>
  <c r="L190" i="18"/>
  <c r="L191" i="18"/>
  <c r="L192" i="18"/>
  <c r="L193" i="18"/>
  <c r="L194" i="18"/>
  <c r="L195" i="18"/>
  <c r="L196" i="18"/>
  <c r="L197" i="18"/>
  <c r="L198" i="18"/>
  <c r="L199" i="18"/>
  <c r="L200" i="18"/>
  <c r="L201" i="18"/>
  <c r="L202" i="18"/>
  <c r="L203" i="18"/>
  <c r="L204" i="18"/>
  <c r="L205" i="18"/>
  <c r="L206" i="18"/>
  <c r="L207" i="18"/>
  <c r="L208" i="18"/>
  <c r="L209" i="18"/>
  <c r="L210" i="18"/>
  <c r="L7" i="19"/>
  <c r="L8" i="19"/>
  <c r="L9" i="19"/>
  <c r="L10" i="19"/>
  <c r="L11" i="19"/>
  <c r="L12" i="19"/>
  <c r="L13" i="19"/>
  <c r="L14" i="19"/>
  <c r="L15" i="19"/>
  <c r="L16" i="19"/>
  <c r="L17" i="19"/>
  <c r="L18" i="19"/>
  <c r="L19" i="19"/>
  <c r="L20" i="19"/>
  <c r="L21" i="19"/>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89" i="19"/>
  <c r="L90" i="19"/>
  <c r="L91" i="19"/>
  <c r="L92" i="19"/>
  <c r="L93" i="19"/>
  <c r="L94" i="19"/>
  <c r="L95" i="19"/>
  <c r="L96" i="19"/>
  <c r="L97" i="19"/>
  <c r="L98" i="19"/>
  <c r="L99" i="19"/>
  <c r="L100" i="19"/>
  <c r="L101" i="19"/>
  <c r="L102" i="19"/>
  <c r="L103" i="19"/>
  <c r="L104" i="19"/>
  <c r="L105" i="19"/>
  <c r="L106" i="19"/>
  <c r="L107" i="19"/>
  <c r="L108" i="19"/>
  <c r="L109" i="19"/>
  <c r="L110" i="19"/>
  <c r="L111" i="19"/>
  <c r="L112" i="19"/>
  <c r="L113" i="19"/>
  <c r="L114" i="19"/>
  <c r="L115" i="19"/>
  <c r="L116" i="19"/>
  <c r="L117" i="19"/>
  <c r="L118" i="19"/>
  <c r="L119" i="19"/>
  <c r="L120" i="19"/>
  <c r="L121" i="19"/>
  <c r="L122" i="19"/>
  <c r="L123" i="19"/>
  <c r="L124" i="19"/>
  <c r="L125" i="19"/>
  <c r="L126" i="19"/>
  <c r="L127" i="19"/>
  <c r="L128" i="19"/>
  <c r="L129" i="19"/>
  <c r="L130" i="19"/>
  <c r="L131" i="19"/>
  <c r="L132" i="19"/>
  <c r="L133" i="19"/>
  <c r="L134" i="19"/>
  <c r="L135" i="19"/>
  <c r="L136" i="19"/>
  <c r="L137" i="19"/>
  <c r="L138" i="19"/>
  <c r="L139" i="19"/>
  <c r="L140" i="19"/>
  <c r="L141" i="19"/>
  <c r="L142" i="19"/>
  <c r="L143" i="19"/>
  <c r="L144" i="19"/>
  <c r="L145" i="19"/>
  <c r="L146" i="19"/>
  <c r="L147" i="19"/>
  <c r="L148" i="19"/>
  <c r="L149" i="19"/>
  <c r="L150" i="19"/>
  <c r="L151" i="19"/>
  <c r="L152" i="19"/>
  <c r="L153" i="19"/>
  <c r="L154" i="19"/>
  <c r="L155" i="19"/>
  <c r="L156" i="19"/>
  <c r="L157" i="19"/>
  <c r="L158" i="19"/>
  <c r="L159" i="19"/>
  <c r="L160" i="19"/>
  <c r="L161" i="19"/>
  <c r="L162" i="19"/>
  <c r="L163" i="19"/>
  <c r="L164" i="19"/>
  <c r="L165" i="19"/>
  <c r="L166" i="19"/>
  <c r="L167" i="19"/>
  <c r="L168" i="19"/>
  <c r="L169" i="19"/>
  <c r="L170" i="19"/>
  <c r="L171" i="19"/>
  <c r="L172" i="19"/>
  <c r="L173" i="19"/>
  <c r="L174" i="19"/>
  <c r="L175" i="19"/>
  <c r="L176" i="19"/>
  <c r="L177" i="19"/>
  <c r="L178" i="19"/>
  <c r="L179" i="19"/>
  <c r="L180" i="19"/>
  <c r="L181" i="19"/>
  <c r="L182" i="19"/>
  <c r="L183" i="19"/>
  <c r="L184" i="19"/>
  <c r="L185" i="19"/>
  <c r="L186" i="19"/>
  <c r="L187" i="19"/>
  <c r="L188" i="19"/>
  <c r="L189" i="19"/>
  <c r="L190" i="19"/>
  <c r="L191" i="19"/>
  <c r="L192" i="19"/>
  <c r="L193" i="19"/>
  <c r="L194" i="19"/>
  <c r="L195" i="19"/>
  <c r="L196" i="19"/>
  <c r="L197" i="19"/>
  <c r="L198" i="19"/>
  <c r="L199" i="19"/>
  <c r="L200" i="19"/>
  <c r="L201" i="19"/>
  <c r="L202" i="19"/>
  <c r="L203" i="19"/>
  <c r="L204" i="19"/>
  <c r="L205" i="19"/>
  <c r="L206" i="19"/>
  <c r="L207" i="19"/>
  <c r="L208" i="19"/>
  <c r="L209" i="19"/>
  <c r="L210" i="19"/>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L81" i="20"/>
  <c r="L82" i="20"/>
  <c r="L83" i="20"/>
  <c r="L84" i="20"/>
  <c r="L85" i="20"/>
  <c r="L86" i="20"/>
  <c r="L87" i="20"/>
  <c r="L88" i="20"/>
  <c r="L89" i="20"/>
  <c r="L90" i="20"/>
  <c r="L91" i="20"/>
  <c r="L92" i="20"/>
  <c r="L93" i="20"/>
  <c r="L94" i="20"/>
  <c r="L95" i="20"/>
  <c r="L96" i="20"/>
  <c r="L97" i="20"/>
  <c r="L98" i="20"/>
  <c r="L99" i="20"/>
  <c r="L100" i="20"/>
  <c r="L101" i="20"/>
  <c r="L102" i="20"/>
  <c r="L103" i="20"/>
  <c r="L104" i="20"/>
  <c r="L105" i="20"/>
  <c r="L106" i="20"/>
  <c r="L107" i="20"/>
  <c r="L108" i="20"/>
  <c r="L109" i="20"/>
  <c r="L110" i="20"/>
  <c r="L111" i="20"/>
  <c r="L112" i="20"/>
  <c r="L113" i="20"/>
  <c r="L114" i="20"/>
  <c r="L115" i="20"/>
  <c r="L116" i="20"/>
  <c r="L117" i="20"/>
  <c r="L118" i="20"/>
  <c r="L119" i="20"/>
  <c r="L120" i="20"/>
  <c r="L121" i="20"/>
  <c r="L122" i="20"/>
  <c r="L123" i="20"/>
  <c r="L124" i="20"/>
  <c r="L125" i="20"/>
  <c r="L126" i="20"/>
  <c r="L127" i="20"/>
  <c r="L128" i="20"/>
  <c r="L129" i="20"/>
  <c r="L130" i="20"/>
  <c r="L131" i="20"/>
  <c r="L132" i="20"/>
  <c r="L133" i="20"/>
  <c r="L134" i="20"/>
  <c r="L135" i="20"/>
  <c r="L136" i="20"/>
  <c r="L137" i="20"/>
  <c r="L138" i="20"/>
  <c r="L139" i="20"/>
  <c r="L140" i="20"/>
  <c r="L141" i="20"/>
  <c r="L142" i="20"/>
  <c r="L143" i="20"/>
  <c r="L144" i="20"/>
  <c r="L145" i="20"/>
  <c r="L146" i="20"/>
  <c r="L147" i="20"/>
  <c r="L148" i="20"/>
  <c r="L149" i="20"/>
  <c r="L150" i="20"/>
  <c r="L151" i="20"/>
  <c r="L152" i="20"/>
  <c r="L153" i="20"/>
  <c r="L154" i="20"/>
  <c r="L155" i="20"/>
  <c r="L156" i="20"/>
  <c r="L157" i="20"/>
  <c r="L158" i="20"/>
  <c r="L159" i="20"/>
  <c r="L160" i="20"/>
  <c r="L161" i="20"/>
  <c r="L162" i="20"/>
  <c r="L163" i="20"/>
  <c r="L164" i="20"/>
  <c r="L165" i="20"/>
  <c r="L166" i="20"/>
  <c r="L167" i="20"/>
  <c r="L168" i="20"/>
  <c r="L169" i="20"/>
  <c r="L170" i="20"/>
  <c r="L171" i="20"/>
  <c r="L172" i="20"/>
  <c r="L173" i="20"/>
  <c r="L174" i="20"/>
  <c r="L175" i="20"/>
  <c r="L176" i="20"/>
  <c r="L177" i="20"/>
  <c r="L178" i="20"/>
  <c r="L179" i="20"/>
  <c r="L180" i="20"/>
  <c r="L181" i="20"/>
  <c r="L182" i="20"/>
  <c r="L183" i="20"/>
  <c r="L184" i="20"/>
  <c r="L185" i="20"/>
  <c r="L186" i="20"/>
  <c r="L187" i="20"/>
  <c r="L188" i="20"/>
  <c r="L189" i="20"/>
  <c r="L190" i="20"/>
  <c r="L191" i="20"/>
  <c r="L192" i="20"/>
  <c r="L193" i="20"/>
  <c r="L194" i="20"/>
  <c r="L195" i="20"/>
  <c r="L196" i="20"/>
  <c r="L197" i="20"/>
  <c r="L198" i="20"/>
  <c r="L199" i="20"/>
  <c r="L200" i="20"/>
  <c r="L201" i="20"/>
  <c r="L202" i="20"/>
  <c r="L203" i="20"/>
  <c r="L204" i="20"/>
  <c r="L205" i="20"/>
  <c r="L206" i="20"/>
  <c r="L207" i="20"/>
  <c r="L208" i="20"/>
  <c r="L209" i="20"/>
  <c r="L210" i="20"/>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83" i="21"/>
  <c r="L84" i="21"/>
  <c r="L85" i="21"/>
  <c r="L86" i="21"/>
  <c r="L87" i="21"/>
  <c r="L88" i="21"/>
  <c r="L89" i="21"/>
  <c r="L90" i="21"/>
  <c r="L91" i="21"/>
  <c r="L92" i="21"/>
  <c r="L93" i="21"/>
  <c r="L94" i="21"/>
  <c r="L95" i="21"/>
  <c r="L96" i="21"/>
  <c r="L97" i="21"/>
  <c r="L98" i="21"/>
  <c r="L99" i="21"/>
  <c r="L100" i="21"/>
  <c r="L101" i="21"/>
  <c r="L102" i="21"/>
  <c r="L103" i="21"/>
  <c r="L104" i="21"/>
  <c r="L105" i="21"/>
  <c r="L106" i="21"/>
  <c r="L107" i="21"/>
  <c r="L108" i="21"/>
  <c r="L109" i="21"/>
  <c r="L110" i="21"/>
  <c r="L111" i="21"/>
  <c r="L112" i="21"/>
  <c r="L113" i="21"/>
  <c r="L114" i="21"/>
  <c r="L115" i="21"/>
  <c r="L116" i="21"/>
  <c r="L117" i="21"/>
  <c r="L118" i="21"/>
  <c r="L119" i="21"/>
  <c r="L120" i="21"/>
  <c r="L121" i="21"/>
  <c r="L122" i="21"/>
  <c r="L123" i="21"/>
  <c r="L124" i="21"/>
  <c r="L125" i="21"/>
  <c r="L126" i="21"/>
  <c r="L127" i="21"/>
  <c r="L128" i="21"/>
  <c r="L129" i="21"/>
  <c r="L130" i="21"/>
  <c r="L131" i="21"/>
  <c r="L132" i="21"/>
  <c r="L133" i="21"/>
  <c r="L134" i="21"/>
  <c r="L135" i="21"/>
  <c r="L136" i="21"/>
  <c r="L137" i="21"/>
  <c r="L138" i="21"/>
  <c r="L139" i="21"/>
  <c r="L140" i="21"/>
  <c r="L141" i="21"/>
  <c r="L142" i="21"/>
  <c r="L143" i="21"/>
  <c r="L144" i="21"/>
  <c r="L145" i="21"/>
  <c r="L146" i="21"/>
  <c r="L147" i="21"/>
  <c r="L148" i="21"/>
  <c r="L149" i="21"/>
  <c r="L150" i="21"/>
  <c r="L151" i="21"/>
  <c r="L152" i="21"/>
  <c r="L153" i="21"/>
  <c r="L154" i="21"/>
  <c r="L155" i="21"/>
  <c r="L156" i="21"/>
  <c r="L157" i="21"/>
  <c r="L158" i="21"/>
  <c r="L159" i="21"/>
  <c r="L160" i="21"/>
  <c r="L161" i="21"/>
  <c r="L162" i="21"/>
  <c r="L163" i="21"/>
  <c r="L164" i="21"/>
  <c r="L165" i="21"/>
  <c r="L166" i="21"/>
  <c r="L167" i="21"/>
  <c r="L168" i="21"/>
  <c r="L169" i="21"/>
  <c r="L170" i="21"/>
  <c r="L171" i="21"/>
  <c r="L172" i="21"/>
  <c r="L173" i="21"/>
  <c r="L174" i="21"/>
  <c r="L175" i="21"/>
  <c r="L176" i="21"/>
  <c r="L177" i="21"/>
  <c r="L178" i="21"/>
  <c r="L179" i="21"/>
  <c r="L180" i="21"/>
  <c r="L181" i="21"/>
  <c r="L182" i="21"/>
  <c r="L183" i="21"/>
  <c r="L184" i="21"/>
  <c r="L185" i="21"/>
  <c r="L186" i="21"/>
  <c r="L187" i="21"/>
  <c r="L188" i="21"/>
  <c r="L189" i="21"/>
  <c r="L190" i="21"/>
  <c r="L191" i="21"/>
  <c r="L192" i="21"/>
  <c r="L193" i="21"/>
  <c r="L194" i="21"/>
  <c r="L195" i="21"/>
  <c r="L196" i="21"/>
  <c r="L197" i="21"/>
  <c r="L198" i="21"/>
  <c r="L199" i="21"/>
  <c r="L200" i="21"/>
  <c r="L201" i="21"/>
  <c r="L202" i="21"/>
  <c r="L203" i="21"/>
  <c r="L204" i="21"/>
  <c r="L205" i="21"/>
  <c r="L206" i="21"/>
  <c r="L207" i="21"/>
  <c r="L208" i="21"/>
  <c r="L209" i="21"/>
  <c r="L210" i="21"/>
  <c r="L7" i="22"/>
  <c r="L8" i="22"/>
  <c r="L9" i="22"/>
  <c r="L10" i="22"/>
  <c r="L11" i="22"/>
  <c r="L12" i="22"/>
  <c r="L13" i="22"/>
  <c r="L14" i="22"/>
  <c r="L15" i="22"/>
  <c r="L16" i="22"/>
  <c r="L17" i="22"/>
  <c r="L18" i="22"/>
  <c r="L19" i="22"/>
  <c r="L20"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7" i="23"/>
  <c r="L8" i="23"/>
  <c r="L9" i="23"/>
  <c r="L10" i="23"/>
  <c r="L11" i="23"/>
  <c r="L12" i="23"/>
  <c r="L13" i="23"/>
  <c r="L14" i="23"/>
  <c r="L15" i="23"/>
  <c r="L16" i="23"/>
  <c r="L17" i="23"/>
  <c r="L18" i="23"/>
  <c r="L19" i="23"/>
  <c r="L20" i="23"/>
  <c r="L21" i="23"/>
  <c r="L22" i="23"/>
  <c r="L23" i="23"/>
  <c r="L24" i="23"/>
  <c r="L25" i="23"/>
  <c r="L26" i="23"/>
  <c r="L27" i="23"/>
  <c r="L28" i="23"/>
  <c r="L29" i="23"/>
  <c r="L30" i="23"/>
  <c r="L31" i="23"/>
  <c r="L32" i="23"/>
  <c r="L33" i="23"/>
  <c r="L34" i="23"/>
  <c r="L35" i="23"/>
  <c r="L36" i="23"/>
  <c r="L37" i="23"/>
  <c r="L38" i="23"/>
  <c r="L39" i="23"/>
  <c r="L40" i="23"/>
  <c r="L41" i="23"/>
  <c r="L42" i="23"/>
  <c r="L43" i="23"/>
  <c r="L44" i="23"/>
  <c r="L45" i="23"/>
  <c r="L46" i="23"/>
  <c r="L47" i="23"/>
  <c r="L48" i="23"/>
  <c r="L49" i="23"/>
  <c r="L50" i="23"/>
  <c r="L51" i="23"/>
  <c r="L52" i="23"/>
  <c r="L53" i="23"/>
  <c r="L54" i="23"/>
  <c r="L55" i="23"/>
  <c r="L56" i="23"/>
  <c r="L57" i="23"/>
  <c r="L58" i="23"/>
  <c r="L59" i="23"/>
  <c r="L60" i="23"/>
  <c r="L61" i="23"/>
  <c r="L62" i="23"/>
  <c r="L63" i="23"/>
  <c r="L64" i="23"/>
  <c r="L65" i="23"/>
  <c r="L66" i="23"/>
  <c r="L67" i="23"/>
  <c r="L68" i="23"/>
  <c r="L69" i="23"/>
  <c r="L70" i="23"/>
  <c r="L71" i="23"/>
  <c r="L72" i="23"/>
  <c r="L73" i="23"/>
  <c r="L74" i="23"/>
  <c r="L75" i="23"/>
  <c r="L76" i="23"/>
  <c r="L77" i="23"/>
  <c r="L78" i="23"/>
  <c r="L79" i="23"/>
  <c r="L80" i="23"/>
  <c r="L81" i="23"/>
  <c r="L82" i="23"/>
  <c r="L83" i="23"/>
  <c r="L84" i="23"/>
  <c r="L85" i="23"/>
  <c r="L86" i="23"/>
  <c r="L87" i="23"/>
  <c r="L88" i="23"/>
  <c r="L89" i="23"/>
  <c r="L90" i="23"/>
  <c r="L91" i="23"/>
  <c r="L92" i="23"/>
  <c r="L93" i="23"/>
  <c r="L94" i="23"/>
  <c r="L95" i="23"/>
  <c r="L96" i="23"/>
  <c r="L97" i="23"/>
  <c r="L98" i="23"/>
  <c r="L99" i="23"/>
  <c r="L100" i="23"/>
  <c r="L101" i="23"/>
  <c r="L102" i="23"/>
  <c r="L103" i="23"/>
  <c r="L104" i="23"/>
  <c r="L105" i="23"/>
  <c r="L106" i="23"/>
  <c r="L107" i="23"/>
  <c r="L108" i="23"/>
  <c r="L109" i="23"/>
  <c r="L110" i="23"/>
  <c r="L111" i="23"/>
  <c r="L112" i="23"/>
  <c r="L113" i="23"/>
  <c r="L114" i="23"/>
  <c r="L115" i="23"/>
  <c r="L116" i="23"/>
  <c r="L117" i="23"/>
  <c r="L118" i="23"/>
  <c r="L119" i="23"/>
  <c r="L120" i="23"/>
  <c r="L121" i="23"/>
  <c r="L122" i="23"/>
  <c r="L123" i="23"/>
  <c r="L124" i="23"/>
  <c r="L125" i="23"/>
  <c r="L126" i="23"/>
  <c r="L127" i="23"/>
  <c r="L128" i="23"/>
  <c r="L129" i="23"/>
  <c r="L130" i="23"/>
  <c r="L131" i="23"/>
  <c r="L132" i="23"/>
  <c r="L133" i="23"/>
  <c r="L134" i="23"/>
  <c r="L135" i="23"/>
  <c r="L136" i="23"/>
  <c r="L137" i="23"/>
  <c r="L138" i="23"/>
  <c r="L139" i="23"/>
  <c r="L140" i="23"/>
  <c r="L141" i="23"/>
  <c r="L142" i="23"/>
  <c r="L143" i="23"/>
  <c r="L144" i="23"/>
  <c r="L145" i="23"/>
  <c r="L146" i="23"/>
  <c r="L147" i="23"/>
  <c r="L148" i="23"/>
  <c r="L149" i="23"/>
  <c r="L150" i="23"/>
  <c r="L151" i="23"/>
  <c r="L152" i="23"/>
  <c r="L153" i="23"/>
  <c r="L154" i="23"/>
  <c r="L155" i="23"/>
  <c r="L156" i="23"/>
  <c r="L157" i="23"/>
  <c r="L158" i="23"/>
  <c r="L159" i="23"/>
  <c r="L160" i="23"/>
  <c r="L161" i="23"/>
  <c r="L162" i="23"/>
  <c r="L163" i="23"/>
  <c r="L164" i="23"/>
  <c r="L165" i="23"/>
  <c r="L166" i="23"/>
  <c r="L167" i="23"/>
  <c r="L168" i="23"/>
  <c r="L169" i="23"/>
  <c r="L170" i="23"/>
  <c r="L171" i="23"/>
  <c r="L172" i="23"/>
  <c r="L173" i="23"/>
  <c r="L174" i="23"/>
  <c r="L175" i="23"/>
  <c r="L176" i="23"/>
  <c r="L177" i="23"/>
  <c r="L178" i="23"/>
  <c r="L179" i="23"/>
  <c r="L180" i="23"/>
  <c r="L181" i="23"/>
  <c r="L182" i="23"/>
  <c r="L183" i="23"/>
  <c r="L184" i="23"/>
  <c r="L185" i="23"/>
  <c r="L186" i="23"/>
  <c r="L187" i="23"/>
  <c r="L188" i="23"/>
  <c r="L189" i="23"/>
  <c r="L190" i="23"/>
  <c r="L191" i="23"/>
  <c r="L192" i="23"/>
  <c r="L193" i="23"/>
  <c r="L194" i="23"/>
  <c r="L195" i="23"/>
  <c r="L196" i="23"/>
  <c r="L197" i="23"/>
  <c r="L198" i="23"/>
  <c r="L199" i="23"/>
  <c r="L200" i="23"/>
  <c r="L201" i="23"/>
  <c r="L202" i="23"/>
  <c r="L203" i="23"/>
  <c r="L204" i="23"/>
  <c r="L205" i="23"/>
  <c r="L206" i="23"/>
  <c r="L207" i="23"/>
  <c r="L208" i="23"/>
  <c r="L209" i="23"/>
  <c r="L210" i="23"/>
  <c r="D210" i="3"/>
  <c r="D211" i="3"/>
  <c r="Q25" i="3"/>
  <c r="C5" i="5"/>
  <c r="D8" i="7"/>
  <c r="O11"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O12" i="3"/>
  <c r="J7" i="3"/>
  <c r="O13" i="3"/>
  <c r="J8" i="3"/>
  <c r="O14" i="3"/>
  <c r="J9" i="3"/>
  <c r="O15" i="3"/>
  <c r="J10" i="3"/>
  <c r="O16" i="3"/>
  <c r="J11"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I210" i="3"/>
  <c r="D7" i="13"/>
  <c r="I7" i="13"/>
  <c r="D210" i="13"/>
  <c r="D211" i="13"/>
  <c r="Q25" i="13"/>
  <c r="D5" i="5"/>
  <c r="I211" i="3"/>
  <c r="J7" i="13"/>
  <c r="I8" i="13"/>
  <c r="J8" i="13"/>
  <c r="I9" i="13"/>
  <c r="I10" i="13"/>
  <c r="J9" i="13"/>
  <c r="I11" i="13"/>
  <c r="J10" i="13"/>
  <c r="J11" i="13"/>
  <c r="I12" i="13"/>
  <c r="J12" i="13"/>
  <c r="I13" i="13"/>
  <c r="I14" i="13"/>
  <c r="J13" i="13"/>
  <c r="I15" i="13"/>
  <c r="J14" i="13"/>
  <c r="J15" i="13"/>
  <c r="I16" i="13"/>
  <c r="J16" i="13"/>
  <c r="I17" i="13"/>
  <c r="I18" i="13"/>
  <c r="J17" i="13"/>
  <c r="I19" i="13"/>
  <c r="J18" i="13"/>
  <c r="J19" i="13"/>
  <c r="I20" i="13"/>
  <c r="I21" i="13"/>
  <c r="J20" i="13"/>
  <c r="I22" i="13"/>
  <c r="J21" i="13"/>
  <c r="J22" i="13"/>
  <c r="I23" i="13"/>
  <c r="I24" i="13"/>
  <c r="J23" i="13"/>
  <c r="J24" i="13"/>
  <c r="I25" i="13"/>
  <c r="I26" i="13"/>
  <c r="J25" i="13"/>
  <c r="J26" i="13"/>
  <c r="I27" i="13"/>
  <c r="I28" i="13"/>
  <c r="J27" i="13"/>
  <c r="J28" i="13"/>
  <c r="I29" i="13"/>
  <c r="I30" i="13"/>
  <c r="J29" i="13"/>
  <c r="J30" i="13"/>
  <c r="I31" i="13"/>
  <c r="I32" i="13"/>
  <c r="J31" i="13"/>
  <c r="J32" i="13"/>
  <c r="I33" i="13"/>
  <c r="I34" i="13"/>
  <c r="J33" i="13"/>
  <c r="J34" i="13"/>
  <c r="I35" i="13"/>
  <c r="I36" i="13"/>
  <c r="J35" i="13"/>
  <c r="J36" i="13"/>
  <c r="I37" i="13"/>
  <c r="I38" i="13"/>
  <c r="J37" i="13"/>
  <c r="J38" i="13"/>
  <c r="I39" i="13"/>
  <c r="I40" i="13"/>
  <c r="J39" i="13"/>
  <c r="J40" i="13"/>
  <c r="I41" i="13"/>
  <c r="I42" i="13"/>
  <c r="J41" i="13"/>
  <c r="J42" i="13"/>
  <c r="I43" i="13"/>
  <c r="I44" i="13"/>
  <c r="J43" i="13"/>
  <c r="I45" i="13"/>
  <c r="J44" i="13"/>
  <c r="I46" i="13"/>
  <c r="J45" i="13"/>
  <c r="I47" i="13"/>
  <c r="J46" i="13"/>
  <c r="I48" i="13"/>
  <c r="J47" i="13"/>
  <c r="I49" i="13"/>
  <c r="J48" i="13"/>
  <c r="I50" i="13"/>
  <c r="J49" i="13"/>
  <c r="I51" i="13"/>
  <c r="J50" i="13"/>
  <c r="I52" i="13"/>
  <c r="J51" i="13"/>
  <c r="I53" i="13"/>
  <c r="J52" i="13"/>
  <c r="I54" i="13"/>
  <c r="J53" i="13"/>
  <c r="I55" i="13"/>
  <c r="J54" i="13"/>
  <c r="I56" i="13"/>
  <c r="J55" i="13"/>
  <c r="I57" i="13"/>
  <c r="J56" i="13"/>
  <c r="I58" i="13"/>
  <c r="J57" i="13"/>
  <c r="I59" i="13"/>
  <c r="J58" i="13"/>
  <c r="I60" i="13"/>
  <c r="J59" i="13"/>
  <c r="I61" i="13"/>
  <c r="J60" i="13"/>
  <c r="I62" i="13"/>
  <c r="J61" i="13"/>
  <c r="I63" i="13"/>
  <c r="J62" i="13"/>
  <c r="I64" i="13"/>
  <c r="J63" i="13"/>
  <c r="I65" i="13"/>
  <c r="J64" i="13"/>
  <c r="I66" i="13"/>
  <c r="J65" i="13"/>
  <c r="I67" i="13"/>
  <c r="J66" i="13"/>
  <c r="I68" i="13"/>
  <c r="J67" i="13"/>
  <c r="J68" i="13"/>
  <c r="I69" i="13"/>
  <c r="I70" i="13"/>
  <c r="J69" i="13"/>
  <c r="I71" i="13"/>
  <c r="J70" i="13"/>
  <c r="I72" i="13"/>
  <c r="J71" i="13"/>
  <c r="I73" i="13"/>
  <c r="J72" i="13"/>
  <c r="I74" i="13"/>
  <c r="J73" i="13"/>
  <c r="I75" i="13"/>
  <c r="J74" i="13"/>
  <c r="I76" i="13"/>
  <c r="J75" i="13"/>
  <c r="I77" i="13"/>
  <c r="J76" i="13"/>
  <c r="I78" i="13"/>
  <c r="J77" i="13"/>
  <c r="I79" i="13"/>
  <c r="J78" i="13"/>
  <c r="I80" i="13"/>
  <c r="J79" i="13"/>
  <c r="I81" i="13"/>
  <c r="J80" i="13"/>
  <c r="I82" i="13"/>
  <c r="J81" i="13"/>
  <c r="I83" i="13"/>
  <c r="J82" i="13"/>
  <c r="I84" i="13"/>
  <c r="J83" i="13"/>
  <c r="I85" i="13"/>
  <c r="J84" i="13"/>
  <c r="I86" i="13"/>
  <c r="J85" i="13"/>
  <c r="I87" i="13"/>
  <c r="J86" i="13"/>
  <c r="I88" i="13"/>
  <c r="J87" i="13"/>
  <c r="I89" i="13"/>
  <c r="J88" i="13"/>
  <c r="I90" i="13"/>
  <c r="J89" i="13"/>
  <c r="I91" i="13"/>
  <c r="J90" i="13"/>
  <c r="I92" i="13"/>
  <c r="J91" i="13"/>
  <c r="I93" i="13"/>
  <c r="J92" i="13"/>
  <c r="J93" i="13"/>
  <c r="I94" i="13"/>
  <c r="I95" i="13"/>
  <c r="J94" i="13"/>
  <c r="I96" i="13"/>
  <c r="J95" i="13"/>
  <c r="I97" i="13"/>
  <c r="J96" i="13"/>
  <c r="I98" i="13"/>
  <c r="J97" i="13"/>
  <c r="I99" i="13"/>
  <c r="J98" i="13"/>
  <c r="I100" i="13"/>
  <c r="J99" i="13"/>
  <c r="I101" i="13"/>
  <c r="J100" i="13"/>
  <c r="I102" i="13"/>
  <c r="J101" i="13"/>
  <c r="I103" i="13"/>
  <c r="J102" i="13"/>
  <c r="I104" i="13"/>
  <c r="J103" i="13"/>
  <c r="I105" i="13"/>
  <c r="J104" i="13"/>
  <c r="I106" i="13"/>
  <c r="J105" i="13"/>
  <c r="I107" i="13"/>
  <c r="J106" i="13"/>
  <c r="I108" i="13"/>
  <c r="J107" i="13"/>
  <c r="I109" i="13"/>
  <c r="J108" i="13"/>
  <c r="I110" i="13"/>
  <c r="J109" i="13"/>
  <c r="I111" i="13"/>
  <c r="J110" i="13"/>
  <c r="I112" i="13"/>
  <c r="J111" i="13"/>
  <c r="I113" i="13"/>
  <c r="J112" i="13"/>
  <c r="I114" i="13"/>
  <c r="J113" i="13"/>
  <c r="I115" i="13"/>
  <c r="J114" i="13"/>
  <c r="I116" i="13"/>
  <c r="J115" i="13"/>
  <c r="I117" i="13"/>
  <c r="J116" i="13"/>
  <c r="I118" i="13"/>
  <c r="J117" i="13"/>
  <c r="I119" i="13"/>
  <c r="J118" i="13"/>
  <c r="I120" i="13"/>
  <c r="J119" i="13"/>
  <c r="I121" i="13"/>
  <c r="J120" i="13"/>
  <c r="I122" i="13"/>
  <c r="J121" i="13"/>
  <c r="I123" i="13"/>
  <c r="J122" i="13"/>
  <c r="I124" i="13"/>
  <c r="J123" i="13"/>
  <c r="I125" i="13"/>
  <c r="J124" i="13"/>
  <c r="I126" i="13"/>
  <c r="J125" i="13"/>
  <c r="I127" i="13"/>
  <c r="J126" i="13"/>
  <c r="I128" i="13"/>
  <c r="J127" i="13"/>
  <c r="I129" i="13"/>
  <c r="J128" i="13"/>
  <c r="I130" i="13"/>
  <c r="J129" i="13"/>
  <c r="I131" i="13"/>
  <c r="J130" i="13"/>
  <c r="I132" i="13"/>
  <c r="J131" i="13"/>
  <c r="I133" i="13"/>
  <c r="J132" i="13"/>
  <c r="I134" i="13"/>
  <c r="J133" i="13"/>
  <c r="I135" i="13"/>
  <c r="J134" i="13"/>
  <c r="I136" i="13"/>
  <c r="J135" i="13"/>
  <c r="I137" i="13"/>
  <c r="J136" i="13"/>
  <c r="I138" i="13"/>
  <c r="J137" i="13"/>
  <c r="I139" i="13"/>
  <c r="J138" i="13"/>
  <c r="I140" i="13"/>
  <c r="J139" i="13"/>
  <c r="I141" i="13"/>
  <c r="J140" i="13"/>
  <c r="I142" i="13"/>
  <c r="J141" i="13"/>
  <c r="I143" i="13"/>
  <c r="J142" i="13"/>
  <c r="I144" i="13"/>
  <c r="J143" i="13"/>
  <c r="I145" i="13"/>
  <c r="J144" i="13"/>
  <c r="I146" i="13"/>
  <c r="J145" i="13"/>
  <c r="I147" i="13"/>
  <c r="J146" i="13"/>
  <c r="I148" i="13"/>
  <c r="J147" i="13"/>
  <c r="I149" i="13"/>
  <c r="J148" i="13"/>
  <c r="I150" i="13"/>
  <c r="J149" i="13"/>
  <c r="I151" i="13"/>
  <c r="J150" i="13"/>
  <c r="I152" i="13"/>
  <c r="J151" i="13"/>
  <c r="I153" i="13"/>
  <c r="J152" i="13"/>
  <c r="I154" i="13"/>
  <c r="J153" i="13"/>
  <c r="I155" i="13"/>
  <c r="J154" i="13"/>
  <c r="I156" i="13"/>
  <c r="J155" i="13"/>
  <c r="I157" i="13"/>
  <c r="J156" i="13"/>
  <c r="I158" i="13"/>
  <c r="J157" i="13"/>
  <c r="I159" i="13"/>
  <c r="J158" i="13"/>
  <c r="I160" i="13"/>
  <c r="J159" i="13"/>
  <c r="I161" i="13"/>
  <c r="J160" i="13"/>
  <c r="I162" i="13"/>
  <c r="J161" i="13"/>
  <c r="I163" i="13"/>
  <c r="J162" i="13"/>
  <c r="I164" i="13"/>
  <c r="J163" i="13"/>
  <c r="I165" i="13"/>
  <c r="J164" i="13"/>
  <c r="I166" i="13"/>
  <c r="J165" i="13"/>
  <c r="I167" i="13"/>
  <c r="J166" i="13"/>
  <c r="I168" i="13"/>
  <c r="J167" i="13"/>
  <c r="I169" i="13"/>
  <c r="J168" i="13"/>
  <c r="I170" i="13"/>
  <c r="J169" i="13"/>
  <c r="I171" i="13"/>
  <c r="J170" i="13"/>
  <c r="I172" i="13"/>
  <c r="J171" i="13"/>
  <c r="I173" i="13"/>
  <c r="J172" i="13"/>
  <c r="I174" i="13"/>
  <c r="J173" i="13"/>
  <c r="I175" i="13"/>
  <c r="J174" i="13"/>
  <c r="I176" i="13"/>
  <c r="J175" i="13"/>
  <c r="J176" i="13"/>
  <c r="I177" i="13"/>
  <c r="I178" i="13"/>
  <c r="J177" i="13"/>
  <c r="I179" i="13"/>
  <c r="J178" i="13"/>
  <c r="I180" i="13"/>
  <c r="J179" i="13"/>
  <c r="I181" i="13"/>
  <c r="J180" i="13"/>
  <c r="I182" i="13"/>
  <c r="J181" i="13"/>
  <c r="I183" i="13"/>
  <c r="J182" i="13"/>
  <c r="I184" i="13"/>
  <c r="J183" i="13"/>
  <c r="I185" i="13"/>
  <c r="J184" i="13"/>
  <c r="I186" i="13"/>
  <c r="J185" i="13"/>
  <c r="I187" i="13"/>
  <c r="J186" i="13"/>
  <c r="I188" i="13"/>
  <c r="J187" i="13"/>
  <c r="I189" i="13"/>
  <c r="J188" i="13"/>
  <c r="I190" i="13"/>
  <c r="J189" i="13"/>
  <c r="I191" i="13"/>
  <c r="J190" i="13"/>
  <c r="I192" i="13"/>
  <c r="J191" i="13"/>
  <c r="I193" i="13"/>
  <c r="J192" i="13"/>
  <c r="I194" i="13"/>
  <c r="J193" i="13"/>
  <c r="I195" i="13"/>
  <c r="J194" i="13"/>
  <c r="I196" i="13"/>
  <c r="J195" i="13"/>
  <c r="I197" i="13"/>
  <c r="J196" i="13"/>
  <c r="I198" i="13"/>
  <c r="J197" i="13"/>
  <c r="I199" i="13"/>
  <c r="J198" i="13"/>
  <c r="I200" i="13"/>
  <c r="J199" i="13"/>
  <c r="I201" i="13"/>
  <c r="J200" i="13"/>
  <c r="I202" i="13"/>
  <c r="J201" i="13"/>
  <c r="I203" i="13"/>
  <c r="J202" i="13"/>
  <c r="I204" i="13"/>
  <c r="J203" i="13"/>
  <c r="I205" i="13"/>
  <c r="J204" i="13"/>
  <c r="I206" i="13"/>
  <c r="J205" i="13"/>
  <c r="I207" i="13"/>
  <c r="J206" i="13"/>
  <c r="I208" i="13"/>
  <c r="J207" i="13"/>
  <c r="I209" i="13"/>
  <c r="J208" i="13"/>
  <c r="J209" i="13"/>
  <c r="J210" i="13"/>
  <c r="I211" i="13"/>
  <c r="I210" i="13"/>
  <c r="D7" i="14"/>
  <c r="D210" i="14"/>
  <c r="D211" i="14"/>
  <c r="Q25" i="14"/>
  <c r="E5" i="5"/>
  <c r="I7" i="14"/>
  <c r="I8" i="14"/>
  <c r="J7" i="14"/>
  <c r="I9" i="14"/>
  <c r="J8" i="14"/>
  <c r="J9" i="14"/>
  <c r="I10" i="14"/>
  <c r="J10" i="14"/>
  <c r="I11" i="14"/>
  <c r="J11" i="14"/>
  <c r="I12" i="14"/>
  <c r="I13" i="14"/>
  <c r="J12" i="14"/>
  <c r="J13" i="14"/>
  <c r="I14" i="14"/>
  <c r="I15" i="14"/>
  <c r="J14" i="14"/>
  <c r="J15" i="14"/>
  <c r="I16" i="14"/>
  <c r="I17" i="14"/>
  <c r="J16" i="14"/>
  <c r="I18" i="14"/>
  <c r="J17" i="14"/>
  <c r="J18" i="14"/>
  <c r="I19" i="14"/>
  <c r="I20" i="14"/>
  <c r="J19" i="14"/>
  <c r="I21" i="14"/>
  <c r="J20" i="14"/>
  <c r="I22" i="14"/>
  <c r="J21" i="14"/>
  <c r="I23" i="14"/>
  <c r="J22" i="14"/>
  <c r="I24" i="14"/>
  <c r="J23" i="14"/>
  <c r="I25" i="14"/>
  <c r="J24" i="14"/>
  <c r="J25" i="14"/>
  <c r="I26" i="14"/>
  <c r="J26" i="14"/>
  <c r="I27" i="14"/>
  <c r="I28" i="14"/>
  <c r="J27" i="14"/>
  <c r="I29" i="14"/>
  <c r="J28" i="14"/>
  <c r="I30" i="14"/>
  <c r="J29" i="14"/>
  <c r="I31" i="14"/>
  <c r="J30" i="14"/>
  <c r="I32" i="14"/>
  <c r="J31" i="14"/>
  <c r="I33" i="14"/>
  <c r="J32" i="14"/>
  <c r="I34" i="14"/>
  <c r="J33" i="14"/>
  <c r="I35" i="14"/>
  <c r="J34" i="14"/>
  <c r="J35" i="14"/>
  <c r="I36" i="14"/>
  <c r="I37" i="14"/>
  <c r="J36" i="14"/>
  <c r="J37" i="14"/>
  <c r="I38" i="14"/>
  <c r="J38" i="14"/>
  <c r="I39" i="14"/>
  <c r="I40" i="14"/>
  <c r="J39" i="14"/>
  <c r="I41" i="14"/>
  <c r="J40" i="14"/>
  <c r="J41" i="14"/>
  <c r="I42" i="14"/>
  <c r="I43" i="14"/>
  <c r="J42" i="14"/>
  <c r="J43" i="14"/>
  <c r="I44" i="14"/>
  <c r="I45" i="14"/>
  <c r="J44" i="14"/>
  <c r="I46" i="14"/>
  <c r="J45" i="14"/>
  <c r="I47" i="14"/>
  <c r="J46" i="14"/>
  <c r="I48" i="14"/>
  <c r="J47" i="14"/>
  <c r="I49" i="14"/>
  <c r="J48" i="14"/>
  <c r="J49" i="14"/>
  <c r="I50" i="14"/>
  <c r="I51" i="14"/>
  <c r="J50" i="14"/>
  <c r="I52" i="14"/>
  <c r="J51" i="14"/>
  <c r="I53" i="14"/>
  <c r="J52" i="14"/>
  <c r="I54" i="14"/>
  <c r="J53" i="14"/>
  <c r="I55" i="14"/>
  <c r="J54" i="14"/>
  <c r="I56" i="14"/>
  <c r="J55" i="14"/>
  <c r="I57" i="14"/>
  <c r="J56" i="14"/>
  <c r="J57" i="14"/>
  <c r="I58" i="14"/>
  <c r="I59" i="14"/>
  <c r="J58" i="14"/>
  <c r="I60" i="14"/>
  <c r="J59" i="14"/>
  <c r="I61" i="14"/>
  <c r="J60" i="14"/>
  <c r="I62" i="14"/>
  <c r="J61" i="14"/>
  <c r="I63" i="14"/>
  <c r="J62" i="14"/>
  <c r="I64" i="14"/>
  <c r="J63" i="14"/>
  <c r="J64" i="14"/>
  <c r="I65" i="14"/>
  <c r="J65" i="14"/>
  <c r="I66" i="14"/>
  <c r="I67" i="14"/>
  <c r="J66" i="14"/>
  <c r="J67" i="14"/>
  <c r="I68" i="14"/>
  <c r="I69" i="14"/>
  <c r="J68" i="14"/>
  <c r="I70" i="14"/>
  <c r="J69" i="14"/>
  <c r="I71" i="14"/>
  <c r="J70" i="14"/>
  <c r="I72" i="14"/>
  <c r="J71" i="14"/>
  <c r="J72" i="14"/>
  <c r="I73" i="14"/>
  <c r="I74" i="14"/>
  <c r="J73" i="14"/>
  <c r="J74" i="14"/>
  <c r="I75" i="14"/>
  <c r="J75" i="14"/>
  <c r="I76" i="14"/>
  <c r="J76" i="14"/>
  <c r="I77" i="14"/>
  <c r="I78" i="14"/>
  <c r="J77" i="14"/>
  <c r="I79" i="14"/>
  <c r="J78" i="14"/>
  <c r="J79" i="14"/>
  <c r="I80" i="14"/>
  <c r="I81" i="14"/>
  <c r="J80" i="14"/>
  <c r="J81" i="14"/>
  <c r="I82" i="14"/>
  <c r="I83" i="14"/>
  <c r="J82" i="14"/>
  <c r="I84" i="14"/>
  <c r="J83" i="14"/>
  <c r="J84" i="14"/>
  <c r="I85" i="14"/>
  <c r="J85" i="14"/>
  <c r="I86" i="14"/>
  <c r="I87" i="14"/>
  <c r="J86" i="14"/>
  <c r="J87" i="14"/>
  <c r="I88" i="14"/>
  <c r="I89" i="14"/>
  <c r="J88" i="14"/>
  <c r="I90" i="14"/>
  <c r="J89" i="14"/>
  <c r="I91" i="14"/>
  <c r="J90" i="14"/>
  <c r="J91" i="14"/>
  <c r="I92" i="14"/>
  <c r="I93" i="14"/>
  <c r="J92" i="14"/>
  <c r="J93" i="14"/>
  <c r="I94" i="14"/>
  <c r="J94" i="14"/>
  <c r="I95" i="14"/>
  <c r="I96" i="14"/>
  <c r="J95" i="14"/>
  <c r="J96" i="14"/>
  <c r="I97" i="14"/>
  <c r="I98" i="14"/>
  <c r="J97" i="14"/>
  <c r="I99" i="14"/>
  <c r="J98" i="14"/>
  <c r="J99" i="14"/>
  <c r="I100" i="14"/>
  <c r="I101" i="14"/>
  <c r="J100" i="14"/>
  <c r="I102" i="14"/>
  <c r="J101" i="14"/>
  <c r="J102" i="14"/>
  <c r="I103" i="14"/>
  <c r="J103" i="14"/>
  <c r="I104" i="14"/>
  <c r="I105" i="14"/>
  <c r="J104" i="14"/>
  <c r="I106" i="14"/>
  <c r="J105" i="14"/>
  <c r="J106" i="14"/>
  <c r="I107" i="14"/>
  <c r="I108" i="14"/>
  <c r="J107" i="14"/>
  <c r="I109" i="14"/>
  <c r="J108" i="14"/>
  <c r="I110" i="14"/>
  <c r="J109" i="14"/>
  <c r="J110" i="14"/>
  <c r="I111" i="14"/>
  <c r="J111" i="14"/>
  <c r="I112" i="14"/>
  <c r="I113" i="14"/>
  <c r="J112" i="14"/>
  <c r="I114" i="14"/>
  <c r="J113" i="14"/>
  <c r="I115" i="14"/>
  <c r="J114" i="14"/>
  <c r="I116" i="14"/>
  <c r="J115" i="14"/>
  <c r="I117" i="14"/>
  <c r="J116" i="14"/>
  <c r="I118" i="14"/>
  <c r="J117" i="14"/>
  <c r="I119" i="14"/>
  <c r="J118" i="14"/>
  <c r="I120" i="14"/>
  <c r="J119" i="14"/>
  <c r="I121" i="14"/>
  <c r="J120" i="14"/>
  <c r="I122" i="14"/>
  <c r="J121" i="14"/>
  <c r="J122" i="14"/>
  <c r="I123" i="14"/>
  <c r="I124" i="14"/>
  <c r="J123" i="14"/>
  <c r="I125" i="14"/>
  <c r="J124" i="14"/>
  <c r="J125" i="14"/>
  <c r="I126" i="14"/>
  <c r="J126" i="14"/>
  <c r="I127" i="14"/>
  <c r="J127" i="14"/>
  <c r="I128" i="14"/>
  <c r="I129" i="14"/>
  <c r="J128" i="14"/>
  <c r="I130" i="14"/>
  <c r="J129" i="14"/>
  <c r="I131" i="14"/>
  <c r="J130" i="14"/>
  <c r="I132" i="14"/>
  <c r="J131" i="14"/>
  <c r="I133" i="14"/>
  <c r="J132" i="14"/>
  <c r="I134" i="14"/>
  <c r="J133" i="14"/>
  <c r="I135" i="14"/>
  <c r="J134" i="14"/>
  <c r="J135" i="14"/>
  <c r="I136" i="14"/>
  <c r="J136" i="14"/>
  <c r="I137" i="14"/>
  <c r="J137" i="14"/>
  <c r="I138" i="14"/>
  <c r="J138" i="14"/>
  <c r="I139" i="14"/>
  <c r="J139" i="14"/>
  <c r="I140" i="14"/>
  <c r="J140" i="14"/>
  <c r="I141" i="14"/>
  <c r="J141" i="14"/>
  <c r="I142" i="14"/>
  <c r="J142" i="14"/>
  <c r="I143" i="14"/>
  <c r="I144" i="14"/>
  <c r="J143" i="14"/>
  <c r="I145" i="14"/>
  <c r="J144" i="14"/>
  <c r="I146" i="14"/>
  <c r="J145" i="14"/>
  <c r="I147" i="14"/>
  <c r="J146" i="14"/>
  <c r="I148" i="14"/>
  <c r="J147" i="14"/>
  <c r="I149" i="14"/>
  <c r="J148" i="14"/>
  <c r="I150" i="14"/>
  <c r="J149" i="14"/>
  <c r="I151" i="14"/>
  <c r="J150" i="14"/>
  <c r="I152" i="14"/>
  <c r="J151" i="14"/>
  <c r="J152" i="14"/>
  <c r="I153" i="14"/>
  <c r="J153" i="14"/>
  <c r="I154" i="14"/>
  <c r="J154" i="14"/>
  <c r="I155" i="14"/>
  <c r="J155" i="14"/>
  <c r="I156" i="14"/>
  <c r="I157" i="14"/>
  <c r="J156" i="14"/>
  <c r="I158" i="14"/>
  <c r="J157" i="14"/>
  <c r="J158" i="14"/>
  <c r="I159" i="14"/>
  <c r="J159" i="14"/>
  <c r="I160" i="14"/>
  <c r="I161" i="14"/>
  <c r="J160" i="14"/>
  <c r="I162" i="14"/>
  <c r="J161" i="14"/>
  <c r="I163" i="14"/>
  <c r="J162" i="14"/>
  <c r="J163" i="14"/>
  <c r="I164" i="14"/>
  <c r="J164" i="14"/>
  <c r="I165" i="14"/>
  <c r="I166" i="14"/>
  <c r="J165" i="14"/>
  <c r="I167" i="14"/>
  <c r="J166" i="14"/>
  <c r="I168" i="14"/>
  <c r="J167" i="14"/>
  <c r="I169" i="14"/>
  <c r="J168" i="14"/>
  <c r="I170" i="14"/>
  <c r="J169" i="14"/>
  <c r="I171" i="14"/>
  <c r="J170" i="14"/>
  <c r="I172" i="14"/>
  <c r="J171" i="14"/>
  <c r="I173" i="14"/>
  <c r="J172" i="14"/>
  <c r="I174" i="14"/>
  <c r="J173" i="14"/>
  <c r="I175" i="14"/>
  <c r="J174" i="14"/>
  <c r="I176" i="14"/>
  <c r="J175" i="14"/>
  <c r="I177" i="14"/>
  <c r="J176" i="14"/>
  <c r="I178" i="14"/>
  <c r="J177" i="14"/>
  <c r="I179" i="14"/>
  <c r="J178" i="14"/>
  <c r="J179" i="14"/>
  <c r="I180" i="14"/>
  <c r="J180" i="14"/>
  <c r="I181" i="14"/>
  <c r="J181" i="14"/>
  <c r="I182" i="14"/>
  <c r="J182" i="14"/>
  <c r="I183" i="14"/>
  <c r="I184" i="14"/>
  <c r="J183" i="14"/>
  <c r="J184" i="14"/>
  <c r="I185" i="14"/>
  <c r="J185" i="14"/>
  <c r="I186" i="14"/>
  <c r="I187" i="14"/>
  <c r="J186" i="14"/>
  <c r="I188" i="14"/>
  <c r="J187" i="14"/>
  <c r="I189" i="14"/>
  <c r="J188" i="14"/>
  <c r="I190" i="14"/>
  <c r="J189" i="14"/>
  <c r="I191" i="14"/>
  <c r="J190" i="14"/>
  <c r="I192" i="14"/>
  <c r="J191" i="14"/>
  <c r="I193" i="14"/>
  <c r="J192" i="14"/>
  <c r="I194" i="14"/>
  <c r="J193" i="14"/>
  <c r="I195" i="14"/>
  <c r="J194" i="14"/>
  <c r="I196" i="14"/>
  <c r="J195" i="14"/>
  <c r="I197" i="14"/>
  <c r="J196" i="14"/>
  <c r="I198" i="14"/>
  <c r="J197" i="14"/>
  <c r="I199" i="14"/>
  <c r="J198" i="14"/>
  <c r="I200" i="14"/>
  <c r="J199" i="14"/>
  <c r="I201" i="14"/>
  <c r="J200" i="14"/>
  <c r="I202" i="14"/>
  <c r="J201" i="14"/>
  <c r="J202" i="14"/>
  <c r="I203" i="14"/>
  <c r="J203" i="14"/>
  <c r="I204" i="14"/>
  <c r="I205" i="14"/>
  <c r="J204" i="14"/>
  <c r="I206" i="14"/>
  <c r="J205" i="14"/>
  <c r="I207" i="14"/>
  <c r="J206" i="14"/>
  <c r="I208" i="14"/>
  <c r="J207" i="14"/>
  <c r="I209" i="14"/>
  <c r="J208" i="14"/>
  <c r="J209" i="14"/>
  <c r="J210" i="14"/>
  <c r="I211" i="14"/>
  <c r="I210" i="14"/>
  <c r="D7" i="15"/>
  <c r="D210" i="15"/>
  <c r="D211" i="15"/>
  <c r="Q25" i="15"/>
  <c r="F5" i="5"/>
  <c r="I7" i="15"/>
  <c r="J7" i="15"/>
  <c r="I8" i="15"/>
  <c r="I9" i="15"/>
  <c r="J8" i="15"/>
  <c r="I10" i="15"/>
  <c r="J9" i="15"/>
  <c r="J10" i="15"/>
  <c r="I11" i="15"/>
  <c r="J11" i="15"/>
  <c r="I12" i="15"/>
  <c r="I13" i="15"/>
  <c r="J12" i="15"/>
  <c r="I14" i="15"/>
  <c r="J13" i="15"/>
  <c r="J14" i="15"/>
  <c r="I15" i="15"/>
  <c r="J15" i="15"/>
  <c r="I16" i="15"/>
  <c r="I17" i="15"/>
  <c r="J16" i="15"/>
  <c r="J17" i="15"/>
  <c r="I18" i="15"/>
  <c r="I19" i="15"/>
  <c r="J18" i="15"/>
  <c r="J19" i="15"/>
  <c r="I20" i="15"/>
  <c r="J20" i="15"/>
  <c r="I21" i="15"/>
  <c r="J21" i="15"/>
  <c r="I22" i="15"/>
  <c r="I23" i="15"/>
  <c r="J22" i="15"/>
  <c r="J23" i="15"/>
  <c r="I24" i="15"/>
  <c r="I25" i="15"/>
  <c r="J24" i="15"/>
  <c r="J25" i="15"/>
  <c r="I26" i="15"/>
  <c r="I27" i="15"/>
  <c r="J26" i="15"/>
  <c r="I28" i="15"/>
  <c r="J27" i="15"/>
  <c r="J28" i="15"/>
  <c r="I29" i="15"/>
  <c r="I30" i="15"/>
  <c r="J29" i="15"/>
  <c r="I31" i="15"/>
  <c r="J30" i="15"/>
  <c r="J31" i="15"/>
  <c r="I32" i="15"/>
  <c r="J32" i="15"/>
  <c r="I33" i="15"/>
  <c r="I34" i="15"/>
  <c r="J33" i="15"/>
  <c r="I35" i="15"/>
  <c r="J34" i="15"/>
  <c r="I36" i="15"/>
  <c r="J35" i="15"/>
  <c r="J36" i="15"/>
  <c r="I37" i="15"/>
  <c r="J37" i="15"/>
  <c r="I38" i="15"/>
  <c r="J38" i="15"/>
  <c r="I39" i="15"/>
  <c r="I40" i="15"/>
  <c r="J39" i="15"/>
  <c r="J40" i="15"/>
  <c r="I41" i="15"/>
  <c r="J41" i="15"/>
  <c r="I42" i="15"/>
  <c r="J42" i="15"/>
  <c r="I43" i="15"/>
  <c r="I44" i="15"/>
  <c r="J43" i="15"/>
  <c r="I45" i="15"/>
  <c r="J44" i="15"/>
  <c r="J45" i="15"/>
  <c r="I46" i="15"/>
  <c r="I47" i="15"/>
  <c r="J46" i="15"/>
  <c r="J47" i="15"/>
  <c r="I48" i="15"/>
  <c r="I49" i="15"/>
  <c r="J48" i="15"/>
  <c r="I50" i="15"/>
  <c r="J49" i="15"/>
  <c r="I51" i="15"/>
  <c r="J50" i="15"/>
  <c r="I52" i="15"/>
  <c r="J51" i="15"/>
  <c r="I53" i="15"/>
  <c r="J52" i="15"/>
  <c r="I54" i="15"/>
  <c r="J53" i="15"/>
  <c r="I55" i="15"/>
  <c r="J54" i="15"/>
  <c r="I56" i="15"/>
  <c r="J55" i="15"/>
  <c r="J56" i="15"/>
  <c r="I57" i="15"/>
  <c r="I58" i="15"/>
  <c r="J57" i="15"/>
  <c r="I59" i="15"/>
  <c r="J58" i="15"/>
  <c r="J59" i="15"/>
  <c r="I60" i="15"/>
  <c r="J60" i="15"/>
  <c r="I61" i="15"/>
  <c r="I62" i="15"/>
  <c r="J61" i="15"/>
  <c r="J62" i="15"/>
  <c r="I63" i="15"/>
  <c r="I64" i="15"/>
  <c r="J63" i="15"/>
  <c r="J64" i="15"/>
  <c r="I65" i="15"/>
  <c r="I66" i="15"/>
  <c r="J65" i="15"/>
  <c r="J66" i="15"/>
  <c r="I67" i="15"/>
  <c r="I68" i="15"/>
  <c r="J67" i="15"/>
  <c r="I69" i="15"/>
  <c r="J68" i="15"/>
  <c r="J69" i="15"/>
  <c r="I70" i="15"/>
  <c r="J70" i="15"/>
  <c r="I71" i="15"/>
  <c r="J71" i="15"/>
  <c r="I72" i="15"/>
  <c r="J72" i="15"/>
  <c r="I73" i="15"/>
  <c r="J73" i="15"/>
  <c r="I74" i="15"/>
  <c r="I75" i="15"/>
  <c r="J74" i="15"/>
  <c r="I76" i="15"/>
  <c r="J75" i="15"/>
  <c r="I77" i="15"/>
  <c r="J76" i="15"/>
  <c r="I78" i="15"/>
  <c r="J77" i="15"/>
  <c r="J78" i="15"/>
  <c r="I79" i="15"/>
  <c r="J79" i="15"/>
  <c r="I80" i="15"/>
  <c r="I81" i="15"/>
  <c r="J80" i="15"/>
  <c r="J81" i="15"/>
  <c r="I82" i="15"/>
  <c r="J82" i="15"/>
  <c r="I83" i="15"/>
  <c r="I84" i="15"/>
  <c r="J83" i="15"/>
  <c r="I85" i="15"/>
  <c r="J84" i="15"/>
  <c r="I86" i="15"/>
  <c r="J85" i="15"/>
  <c r="I87" i="15"/>
  <c r="J86" i="15"/>
  <c r="I88" i="15"/>
  <c r="J87" i="15"/>
  <c r="J88" i="15"/>
  <c r="I89" i="15"/>
  <c r="I90" i="15"/>
  <c r="J89" i="15"/>
  <c r="I91" i="15"/>
  <c r="J90" i="15"/>
  <c r="I92" i="15"/>
  <c r="J91" i="15"/>
  <c r="J92" i="15"/>
  <c r="I93" i="15"/>
  <c r="J93" i="15"/>
  <c r="I94" i="15"/>
  <c r="J94" i="15"/>
  <c r="I95" i="15"/>
  <c r="I96" i="15"/>
  <c r="J95" i="15"/>
  <c r="I97" i="15"/>
  <c r="J96" i="15"/>
  <c r="I98" i="15"/>
  <c r="J97" i="15"/>
  <c r="I99" i="15"/>
  <c r="J98" i="15"/>
  <c r="I100" i="15"/>
  <c r="J99" i="15"/>
  <c r="I101" i="15"/>
  <c r="J100" i="15"/>
  <c r="I102" i="15"/>
  <c r="J101" i="15"/>
  <c r="I103" i="15"/>
  <c r="J102" i="15"/>
  <c r="I104" i="15"/>
  <c r="J103" i="15"/>
  <c r="I105" i="15"/>
  <c r="J104" i="15"/>
  <c r="I106" i="15"/>
  <c r="J105" i="15"/>
  <c r="I107" i="15"/>
  <c r="J106" i="15"/>
  <c r="J107" i="15"/>
  <c r="I108" i="15"/>
  <c r="J108" i="15"/>
  <c r="I109" i="15"/>
  <c r="I110" i="15"/>
  <c r="J109" i="15"/>
  <c r="I111" i="15"/>
  <c r="J110" i="15"/>
  <c r="I112" i="15"/>
  <c r="J111" i="15"/>
  <c r="I113" i="15"/>
  <c r="J112" i="15"/>
  <c r="I114" i="15"/>
  <c r="J113" i="15"/>
  <c r="I115" i="15"/>
  <c r="J114" i="15"/>
  <c r="J115" i="15"/>
  <c r="I116" i="15"/>
  <c r="I117" i="15"/>
  <c r="J116" i="15"/>
  <c r="I118" i="15"/>
  <c r="J117" i="15"/>
  <c r="I119" i="15"/>
  <c r="J118" i="15"/>
  <c r="J119" i="15"/>
  <c r="I120" i="15"/>
  <c r="I121" i="15"/>
  <c r="J120" i="15"/>
  <c r="I122" i="15"/>
  <c r="J121" i="15"/>
  <c r="J122" i="15"/>
  <c r="I123" i="15"/>
  <c r="I124" i="15"/>
  <c r="J123" i="15"/>
  <c r="J124" i="15"/>
  <c r="I125" i="15"/>
  <c r="I126" i="15"/>
  <c r="J125" i="15"/>
  <c r="I127" i="15"/>
  <c r="J126" i="15"/>
  <c r="I128" i="15"/>
  <c r="J127" i="15"/>
  <c r="I129" i="15"/>
  <c r="J128" i="15"/>
  <c r="J129" i="15"/>
  <c r="I130" i="15"/>
  <c r="J130" i="15"/>
  <c r="I131" i="15"/>
  <c r="I132" i="15"/>
  <c r="J131" i="15"/>
  <c r="I133" i="15"/>
  <c r="J132" i="15"/>
  <c r="I134" i="15"/>
  <c r="J133" i="15"/>
  <c r="I135" i="15"/>
  <c r="J134" i="15"/>
  <c r="I136" i="15"/>
  <c r="J135" i="15"/>
  <c r="I137" i="15"/>
  <c r="J136" i="15"/>
  <c r="I138" i="15"/>
  <c r="J137" i="15"/>
  <c r="J138" i="15"/>
  <c r="I139" i="15"/>
  <c r="I140" i="15"/>
  <c r="J139" i="15"/>
  <c r="I141" i="15"/>
  <c r="J140" i="15"/>
  <c r="I142" i="15"/>
  <c r="J141" i="15"/>
  <c r="I143" i="15"/>
  <c r="J142" i="15"/>
  <c r="I144" i="15"/>
  <c r="J143" i="15"/>
  <c r="I145" i="15"/>
  <c r="J144" i="15"/>
  <c r="I146" i="15"/>
  <c r="J145" i="15"/>
  <c r="J146" i="15"/>
  <c r="I147" i="15"/>
  <c r="I148" i="15"/>
  <c r="J147" i="15"/>
  <c r="I149" i="15"/>
  <c r="J148" i="15"/>
  <c r="J149" i="15"/>
  <c r="I150" i="15"/>
  <c r="I151" i="15"/>
  <c r="J150" i="15"/>
  <c r="I152" i="15"/>
  <c r="J151" i="15"/>
  <c r="I153" i="15"/>
  <c r="J152" i="15"/>
  <c r="I154" i="15"/>
  <c r="J153" i="15"/>
  <c r="I155" i="15"/>
  <c r="J154" i="15"/>
  <c r="I156" i="15"/>
  <c r="J155" i="15"/>
  <c r="I157" i="15"/>
  <c r="J156" i="15"/>
  <c r="I158" i="15"/>
  <c r="J157" i="15"/>
  <c r="I159" i="15"/>
  <c r="J158" i="15"/>
  <c r="I160" i="15"/>
  <c r="J159" i="15"/>
  <c r="I161" i="15"/>
  <c r="J160" i="15"/>
  <c r="I162" i="15"/>
  <c r="J161" i="15"/>
  <c r="I163" i="15"/>
  <c r="J162" i="15"/>
  <c r="J163" i="15"/>
  <c r="I164" i="15"/>
  <c r="J164" i="15"/>
  <c r="I165" i="15"/>
  <c r="I166" i="15"/>
  <c r="J165" i="15"/>
  <c r="I167" i="15"/>
  <c r="J166" i="15"/>
  <c r="J167" i="15"/>
  <c r="I168" i="15"/>
  <c r="I169" i="15"/>
  <c r="J168" i="15"/>
  <c r="J169" i="15"/>
  <c r="I170" i="15"/>
  <c r="I171" i="15"/>
  <c r="J170" i="15"/>
  <c r="J171" i="15"/>
  <c r="I172" i="15"/>
  <c r="I173" i="15"/>
  <c r="J172" i="15"/>
  <c r="J173" i="15"/>
  <c r="I174" i="15"/>
  <c r="J174" i="15"/>
  <c r="I175" i="15"/>
  <c r="J175" i="15"/>
  <c r="I176" i="15"/>
  <c r="J176" i="15"/>
  <c r="I177" i="15"/>
  <c r="I178" i="15"/>
  <c r="J177" i="15"/>
  <c r="I179" i="15"/>
  <c r="J178" i="15"/>
  <c r="I180" i="15"/>
  <c r="J179" i="15"/>
  <c r="I181" i="15"/>
  <c r="J180" i="15"/>
  <c r="J181" i="15"/>
  <c r="I182" i="15"/>
  <c r="I183" i="15"/>
  <c r="J182" i="15"/>
  <c r="I184" i="15"/>
  <c r="J183" i="15"/>
  <c r="I185" i="15"/>
  <c r="J184" i="15"/>
  <c r="I186" i="15"/>
  <c r="J185" i="15"/>
  <c r="I187" i="15"/>
  <c r="J186" i="15"/>
  <c r="I188" i="15"/>
  <c r="J187" i="15"/>
  <c r="I189" i="15"/>
  <c r="J188" i="15"/>
  <c r="I190" i="15"/>
  <c r="J189" i="15"/>
  <c r="I191" i="15"/>
  <c r="J190" i="15"/>
  <c r="I192" i="15"/>
  <c r="J191" i="15"/>
  <c r="I193" i="15"/>
  <c r="J192" i="15"/>
  <c r="I194" i="15"/>
  <c r="J193" i="15"/>
  <c r="J194" i="15"/>
  <c r="I195" i="15"/>
  <c r="I196" i="15"/>
  <c r="J195" i="15"/>
  <c r="I197" i="15"/>
  <c r="J196" i="15"/>
  <c r="I198" i="15"/>
  <c r="J197" i="15"/>
  <c r="I199" i="15"/>
  <c r="J198" i="15"/>
  <c r="I200" i="15"/>
  <c r="J199" i="15"/>
  <c r="I201" i="15"/>
  <c r="J200" i="15"/>
  <c r="J201" i="15"/>
  <c r="I202" i="15"/>
  <c r="J202" i="15"/>
  <c r="I203" i="15"/>
  <c r="J203" i="15"/>
  <c r="I204" i="15"/>
  <c r="I205" i="15"/>
  <c r="J204" i="15"/>
  <c r="I206" i="15"/>
  <c r="J205" i="15"/>
  <c r="J206" i="15"/>
  <c r="I207" i="15"/>
  <c r="I208" i="15"/>
  <c r="J207" i="15"/>
  <c r="I209" i="15"/>
  <c r="J208" i="15"/>
  <c r="J209" i="15"/>
  <c r="J210" i="15"/>
  <c r="I211" i="15"/>
  <c r="I210" i="15"/>
  <c r="D7" i="16"/>
  <c r="I7" i="16"/>
  <c r="D210" i="16"/>
  <c r="D211" i="16"/>
  <c r="Q25" i="16"/>
  <c r="G5" i="5"/>
  <c r="J7" i="16"/>
  <c r="I8" i="16"/>
  <c r="I9" i="16"/>
  <c r="J8" i="16"/>
  <c r="J9" i="16"/>
  <c r="I10" i="16"/>
  <c r="I11" i="16"/>
  <c r="J10" i="16"/>
  <c r="I12" i="16"/>
  <c r="J11" i="16"/>
  <c r="I13" i="16"/>
  <c r="J12" i="16"/>
  <c r="I14" i="16"/>
  <c r="J13" i="16"/>
  <c r="I15" i="16"/>
  <c r="J14" i="16"/>
  <c r="I16" i="16"/>
  <c r="J15" i="16"/>
  <c r="J16" i="16"/>
  <c r="I17" i="16"/>
  <c r="J17" i="16"/>
  <c r="I18" i="16"/>
  <c r="J18" i="16"/>
  <c r="I19" i="16"/>
  <c r="J19" i="16"/>
  <c r="I20" i="16"/>
  <c r="J20" i="16"/>
  <c r="I21" i="16"/>
  <c r="J21" i="16"/>
  <c r="I22" i="16"/>
  <c r="J22" i="16"/>
  <c r="I23" i="16"/>
  <c r="J23" i="16"/>
  <c r="I24" i="16"/>
  <c r="I25" i="16"/>
  <c r="J24" i="16"/>
  <c r="I26" i="16"/>
  <c r="J25" i="16"/>
  <c r="I27" i="16"/>
  <c r="J26" i="16"/>
  <c r="J27" i="16"/>
  <c r="I28" i="16"/>
  <c r="J28" i="16"/>
  <c r="I29" i="16"/>
  <c r="I30" i="16"/>
  <c r="J29" i="16"/>
  <c r="I31" i="16"/>
  <c r="J30" i="16"/>
  <c r="J31" i="16"/>
  <c r="I32" i="16"/>
  <c r="J32" i="16"/>
  <c r="I33" i="16"/>
  <c r="I34" i="16"/>
  <c r="J33" i="16"/>
  <c r="J34" i="16"/>
  <c r="I35" i="16"/>
  <c r="J35" i="16"/>
  <c r="I36" i="16"/>
  <c r="I37" i="16"/>
  <c r="J36" i="16"/>
  <c r="J37" i="16"/>
  <c r="I38" i="16"/>
  <c r="I39" i="16"/>
  <c r="J38" i="16"/>
  <c r="I40" i="16"/>
  <c r="J39" i="16"/>
  <c r="J40" i="16"/>
  <c r="I41" i="16"/>
  <c r="I42" i="16"/>
  <c r="J41" i="16"/>
  <c r="J42" i="16"/>
  <c r="I43" i="16"/>
  <c r="I44" i="16"/>
  <c r="J43" i="16"/>
  <c r="I45" i="16"/>
  <c r="J44" i="16"/>
  <c r="I46" i="16"/>
  <c r="J45" i="16"/>
  <c r="J46" i="16"/>
  <c r="I47" i="16"/>
  <c r="I48" i="16"/>
  <c r="J47" i="16"/>
  <c r="J48" i="16"/>
  <c r="I49" i="16"/>
  <c r="I50" i="16"/>
  <c r="J49" i="16"/>
  <c r="I51" i="16"/>
  <c r="J50" i="16"/>
  <c r="I52" i="16"/>
  <c r="J51" i="16"/>
  <c r="I53" i="16"/>
  <c r="J52" i="16"/>
  <c r="I54" i="16"/>
  <c r="J53" i="16"/>
  <c r="I55" i="16"/>
  <c r="J54" i="16"/>
  <c r="J55" i="16"/>
  <c r="I56" i="16"/>
  <c r="I57" i="16"/>
  <c r="J56" i="16"/>
  <c r="I58" i="16"/>
  <c r="J57" i="16"/>
  <c r="I59" i="16"/>
  <c r="J58" i="16"/>
  <c r="I60" i="16"/>
  <c r="J59" i="16"/>
  <c r="I61" i="16"/>
  <c r="J60" i="16"/>
  <c r="I62" i="16"/>
  <c r="J61" i="16"/>
  <c r="J62" i="16"/>
  <c r="I63" i="16"/>
  <c r="J63" i="16"/>
  <c r="I64" i="16"/>
  <c r="J64" i="16"/>
  <c r="I65" i="16"/>
  <c r="J65" i="16"/>
  <c r="I66" i="16"/>
  <c r="J66" i="16"/>
  <c r="I67" i="16"/>
  <c r="J67" i="16"/>
  <c r="I68" i="16"/>
  <c r="I69" i="16"/>
  <c r="J68" i="16"/>
  <c r="I70" i="16"/>
  <c r="J69" i="16"/>
  <c r="I71" i="16"/>
  <c r="J70" i="16"/>
  <c r="I72" i="16"/>
  <c r="J71" i="16"/>
  <c r="I73" i="16"/>
  <c r="J72" i="16"/>
  <c r="I74" i="16"/>
  <c r="J73" i="16"/>
  <c r="J74" i="16"/>
  <c r="I75" i="16"/>
  <c r="J75" i="16"/>
  <c r="I76" i="16"/>
  <c r="J76" i="16"/>
  <c r="I77" i="16"/>
  <c r="J77" i="16"/>
  <c r="I78" i="16"/>
  <c r="J78" i="16"/>
  <c r="I79" i="16"/>
  <c r="I80" i="16"/>
  <c r="J79" i="16"/>
  <c r="J80" i="16"/>
  <c r="I81" i="16"/>
  <c r="J81" i="16"/>
  <c r="I82" i="16"/>
  <c r="I83" i="16"/>
  <c r="J82" i="16"/>
  <c r="I84" i="16"/>
  <c r="J83" i="16"/>
  <c r="I85" i="16"/>
  <c r="J84" i="16"/>
  <c r="J85" i="16"/>
  <c r="I86" i="16"/>
  <c r="I87" i="16"/>
  <c r="J86" i="16"/>
  <c r="I88" i="16"/>
  <c r="J87" i="16"/>
  <c r="J88" i="16"/>
  <c r="I89" i="16"/>
  <c r="I90" i="16"/>
  <c r="J89" i="16"/>
  <c r="J90" i="16"/>
  <c r="I91" i="16"/>
  <c r="I92" i="16"/>
  <c r="J91" i="16"/>
  <c r="I93" i="16"/>
  <c r="J92" i="16"/>
  <c r="I94" i="16"/>
  <c r="J93" i="16"/>
  <c r="I95" i="16"/>
  <c r="J94" i="16"/>
  <c r="J95" i="16"/>
  <c r="I96" i="16"/>
  <c r="J96" i="16"/>
  <c r="I97" i="16"/>
  <c r="I98" i="16"/>
  <c r="J97" i="16"/>
  <c r="J98" i="16"/>
  <c r="I99" i="16"/>
  <c r="I100" i="16"/>
  <c r="J99" i="16"/>
  <c r="I101" i="16"/>
  <c r="J100" i="16"/>
  <c r="I102" i="16"/>
  <c r="J101" i="16"/>
  <c r="I103" i="16"/>
  <c r="J102" i="16"/>
  <c r="J103" i="16"/>
  <c r="I104" i="16"/>
  <c r="I105" i="16"/>
  <c r="J104" i="16"/>
  <c r="I106" i="16"/>
  <c r="J105" i="16"/>
  <c r="I107" i="16"/>
  <c r="J106" i="16"/>
  <c r="I108" i="16"/>
  <c r="J107" i="16"/>
  <c r="I109" i="16"/>
  <c r="J108" i="16"/>
  <c r="I110" i="16"/>
  <c r="J109" i="16"/>
  <c r="I111" i="16"/>
  <c r="J110" i="16"/>
  <c r="I112" i="16"/>
  <c r="J111" i="16"/>
  <c r="I113" i="16"/>
  <c r="J112" i="16"/>
  <c r="I114" i="16"/>
  <c r="J113" i="16"/>
  <c r="I115" i="16"/>
  <c r="J114" i="16"/>
  <c r="I116" i="16"/>
  <c r="J115" i="16"/>
  <c r="I117" i="16"/>
  <c r="J116" i="16"/>
  <c r="I118" i="16"/>
  <c r="J117" i="16"/>
  <c r="I119" i="16"/>
  <c r="J118" i="16"/>
  <c r="I120" i="16"/>
  <c r="J119" i="16"/>
  <c r="I121" i="16"/>
  <c r="J120" i="16"/>
  <c r="I122" i="16"/>
  <c r="J121" i="16"/>
  <c r="I123" i="16"/>
  <c r="J122" i="16"/>
  <c r="I124" i="16"/>
  <c r="J123" i="16"/>
  <c r="I125" i="16"/>
  <c r="J124" i="16"/>
  <c r="I126" i="16"/>
  <c r="J125" i="16"/>
  <c r="I127" i="16"/>
  <c r="J126" i="16"/>
  <c r="I128" i="16"/>
  <c r="J127" i="16"/>
  <c r="I129" i="16"/>
  <c r="J128" i="16"/>
  <c r="I130" i="16"/>
  <c r="J129" i="16"/>
  <c r="I131" i="16"/>
  <c r="J130" i="16"/>
  <c r="J131" i="16"/>
  <c r="I132" i="16"/>
  <c r="J132" i="16"/>
  <c r="I133" i="16"/>
  <c r="I134" i="16"/>
  <c r="J133" i="16"/>
  <c r="I135" i="16"/>
  <c r="J134" i="16"/>
  <c r="I136" i="16"/>
  <c r="J135" i="16"/>
  <c r="I137" i="16"/>
  <c r="J136" i="16"/>
  <c r="I138" i="16"/>
  <c r="J137" i="16"/>
  <c r="I139" i="16"/>
  <c r="J138" i="16"/>
  <c r="I140" i="16"/>
  <c r="J139" i="16"/>
  <c r="I141" i="16"/>
  <c r="J140" i="16"/>
  <c r="I142" i="16"/>
  <c r="J141" i="16"/>
  <c r="I143" i="16"/>
  <c r="J142" i="16"/>
  <c r="I144" i="16"/>
  <c r="J143" i="16"/>
  <c r="I145" i="16"/>
  <c r="J144" i="16"/>
  <c r="I146" i="16"/>
  <c r="J145" i="16"/>
  <c r="I147" i="16"/>
  <c r="J146" i="16"/>
  <c r="J147" i="16"/>
  <c r="I148" i="16"/>
  <c r="J148" i="16"/>
  <c r="I149" i="16"/>
  <c r="I150" i="16"/>
  <c r="J149" i="16"/>
  <c r="I151" i="16"/>
  <c r="J150" i="16"/>
  <c r="I152" i="16"/>
  <c r="J151" i="16"/>
  <c r="J152" i="16"/>
  <c r="I153" i="16"/>
  <c r="J153" i="16"/>
  <c r="I154" i="16"/>
  <c r="I155" i="16"/>
  <c r="J154" i="16"/>
  <c r="J155" i="16"/>
  <c r="I156" i="16"/>
  <c r="I157" i="16"/>
  <c r="J156" i="16"/>
  <c r="J157" i="16"/>
  <c r="I158" i="16"/>
  <c r="J158" i="16"/>
  <c r="I159" i="16"/>
  <c r="I160" i="16"/>
  <c r="J159" i="16"/>
  <c r="I161" i="16"/>
  <c r="J160" i="16"/>
  <c r="I162" i="16"/>
  <c r="J161" i="16"/>
  <c r="I163" i="16"/>
  <c r="J162" i="16"/>
  <c r="J163" i="16"/>
  <c r="I164" i="16"/>
  <c r="J164" i="16"/>
  <c r="I165" i="16"/>
  <c r="J165" i="16"/>
  <c r="I166" i="16"/>
  <c r="I167" i="16"/>
  <c r="J166" i="16"/>
  <c r="I168" i="16"/>
  <c r="J167" i="16"/>
  <c r="I169" i="16"/>
  <c r="J168" i="16"/>
  <c r="I170" i="16"/>
  <c r="J169" i="16"/>
  <c r="I171" i="16"/>
  <c r="J170" i="16"/>
  <c r="I172" i="16"/>
  <c r="J171" i="16"/>
  <c r="J172" i="16"/>
  <c r="I173" i="16"/>
  <c r="I174" i="16"/>
  <c r="J173" i="16"/>
  <c r="I175" i="16"/>
  <c r="J174" i="16"/>
  <c r="J175" i="16"/>
  <c r="I176" i="16"/>
  <c r="J176" i="16"/>
  <c r="I177" i="16"/>
  <c r="J177" i="16"/>
  <c r="I178" i="16"/>
  <c r="I179" i="16"/>
  <c r="J178" i="16"/>
  <c r="I180" i="16"/>
  <c r="J179" i="16"/>
  <c r="I181" i="16"/>
  <c r="J180" i="16"/>
  <c r="I182" i="16"/>
  <c r="J181" i="16"/>
  <c r="I183" i="16"/>
  <c r="J182" i="16"/>
  <c r="J183" i="16"/>
  <c r="I184" i="16"/>
  <c r="I185" i="16"/>
  <c r="J184" i="16"/>
  <c r="I186" i="16"/>
  <c r="J185" i="16"/>
  <c r="J186" i="16"/>
  <c r="I187" i="16"/>
  <c r="J187" i="16"/>
  <c r="I188" i="16"/>
  <c r="I189" i="16"/>
  <c r="J188" i="16"/>
  <c r="I190" i="16"/>
  <c r="J189" i="16"/>
  <c r="I191" i="16"/>
  <c r="J190" i="16"/>
  <c r="J191" i="16"/>
  <c r="I192" i="16"/>
  <c r="I193" i="16"/>
  <c r="J192" i="16"/>
  <c r="I194" i="16"/>
  <c r="J193" i="16"/>
  <c r="I195" i="16"/>
  <c r="J194" i="16"/>
  <c r="I196" i="16"/>
  <c r="J195" i="16"/>
  <c r="I197" i="16"/>
  <c r="J196" i="16"/>
  <c r="I198" i="16"/>
  <c r="J197" i="16"/>
  <c r="I199" i="16"/>
  <c r="J198" i="16"/>
  <c r="I200" i="16"/>
  <c r="J199" i="16"/>
  <c r="I201" i="16"/>
  <c r="J200" i="16"/>
  <c r="I202" i="16"/>
  <c r="J201" i="16"/>
  <c r="J202" i="16"/>
  <c r="I203" i="16"/>
  <c r="J203" i="16"/>
  <c r="I204" i="16"/>
  <c r="J204" i="16"/>
  <c r="I205" i="16"/>
  <c r="I206" i="16"/>
  <c r="J205" i="16"/>
  <c r="I207" i="16"/>
  <c r="J206" i="16"/>
  <c r="I208" i="16"/>
  <c r="J207" i="16"/>
  <c r="I209" i="16"/>
  <c r="J208" i="16"/>
  <c r="I210" i="16"/>
  <c r="D7" i="17"/>
  <c r="J209" i="16"/>
  <c r="J210" i="16"/>
  <c r="I211" i="16"/>
  <c r="D210" i="17"/>
  <c r="D211" i="17"/>
  <c r="Q25" i="17"/>
  <c r="H5" i="5"/>
  <c r="I7" i="17"/>
  <c r="I8" i="17"/>
  <c r="J7" i="17"/>
  <c r="I9" i="17"/>
  <c r="J8" i="17"/>
  <c r="J9" i="17"/>
  <c r="I10" i="17"/>
  <c r="I11" i="17"/>
  <c r="J10" i="17"/>
  <c r="J11" i="17"/>
  <c r="I12" i="17"/>
  <c r="J12" i="17"/>
  <c r="I13" i="17"/>
  <c r="J13" i="17"/>
  <c r="I14" i="17"/>
  <c r="J14" i="17"/>
  <c r="I15" i="17"/>
  <c r="I16" i="17"/>
  <c r="J15" i="17"/>
  <c r="I17" i="17"/>
  <c r="J16" i="17"/>
  <c r="I18" i="17"/>
  <c r="J17" i="17"/>
  <c r="J18" i="17"/>
  <c r="I19" i="17"/>
  <c r="I20" i="17"/>
  <c r="J19" i="17"/>
  <c r="J20" i="17"/>
  <c r="I21" i="17"/>
  <c r="I22" i="17"/>
  <c r="J21" i="17"/>
  <c r="J22" i="17"/>
  <c r="I23" i="17"/>
  <c r="I24" i="17"/>
  <c r="J23" i="17"/>
  <c r="J24" i="17"/>
  <c r="I25" i="17"/>
  <c r="I26" i="17"/>
  <c r="J25" i="17"/>
  <c r="J26" i="17"/>
  <c r="I27" i="17"/>
  <c r="I28" i="17"/>
  <c r="J27" i="17"/>
  <c r="I29" i="17"/>
  <c r="J28" i="17"/>
  <c r="I30" i="17"/>
  <c r="J29" i="17"/>
  <c r="I31" i="17"/>
  <c r="J30" i="17"/>
  <c r="J31" i="17"/>
  <c r="I32" i="17"/>
  <c r="J32" i="17"/>
  <c r="I33" i="17"/>
  <c r="J33" i="17"/>
  <c r="I34" i="17"/>
  <c r="J34" i="17"/>
  <c r="I35" i="17"/>
  <c r="I36" i="17"/>
  <c r="J35" i="17"/>
  <c r="I37" i="17"/>
  <c r="J36" i="17"/>
  <c r="I38" i="17"/>
  <c r="J37" i="17"/>
  <c r="I39" i="17"/>
  <c r="J38" i="17"/>
  <c r="I40" i="17"/>
  <c r="J39" i="17"/>
  <c r="J40" i="17"/>
  <c r="I41" i="17"/>
  <c r="J41" i="17"/>
  <c r="I42" i="17"/>
  <c r="I43" i="17"/>
  <c r="J42" i="17"/>
  <c r="I44" i="17"/>
  <c r="J43" i="17"/>
  <c r="I45" i="17"/>
  <c r="J44" i="17"/>
  <c r="I46" i="17"/>
  <c r="J45" i="17"/>
  <c r="I47" i="17"/>
  <c r="J46" i="17"/>
  <c r="I48" i="17"/>
  <c r="J47" i="17"/>
  <c r="I49" i="17"/>
  <c r="J48" i="17"/>
  <c r="J49" i="17"/>
  <c r="I50" i="17"/>
  <c r="I51" i="17"/>
  <c r="J50" i="17"/>
  <c r="J51" i="17"/>
  <c r="I52" i="17"/>
  <c r="J52" i="17"/>
  <c r="I53" i="17"/>
  <c r="I54" i="17"/>
  <c r="J53" i="17"/>
  <c r="J54" i="17"/>
  <c r="I55" i="17"/>
  <c r="I56" i="17"/>
  <c r="J55" i="17"/>
  <c r="J56" i="17"/>
  <c r="I57" i="17"/>
  <c r="I58" i="17"/>
  <c r="J57" i="17"/>
  <c r="I59" i="17"/>
  <c r="J58" i="17"/>
  <c r="J59" i="17"/>
  <c r="I60" i="17"/>
  <c r="I61" i="17"/>
  <c r="J60" i="17"/>
  <c r="I62" i="17"/>
  <c r="J61" i="17"/>
  <c r="I63" i="17"/>
  <c r="J62" i="17"/>
  <c r="J63" i="17"/>
  <c r="I64" i="17"/>
  <c r="I65" i="17"/>
  <c r="J64" i="17"/>
  <c r="J65" i="17"/>
  <c r="I66" i="17"/>
  <c r="J66" i="17"/>
  <c r="I67" i="17"/>
  <c r="I68" i="17"/>
  <c r="J67" i="17"/>
  <c r="I69" i="17"/>
  <c r="J68" i="17"/>
  <c r="I70" i="17"/>
  <c r="J69" i="17"/>
  <c r="J70" i="17"/>
  <c r="I71" i="17"/>
  <c r="J71" i="17"/>
  <c r="I72" i="17"/>
  <c r="J72" i="17"/>
  <c r="I73" i="17"/>
  <c r="J73" i="17"/>
  <c r="I74" i="17"/>
  <c r="I75" i="17"/>
  <c r="J74" i="17"/>
  <c r="I76" i="17"/>
  <c r="J75" i="17"/>
  <c r="I77" i="17"/>
  <c r="J76" i="17"/>
  <c r="I78" i="17"/>
  <c r="J77" i="17"/>
  <c r="J78" i="17"/>
  <c r="I79" i="17"/>
  <c r="I80" i="17"/>
  <c r="J79" i="17"/>
  <c r="I81" i="17"/>
  <c r="J80" i="17"/>
  <c r="I82" i="17"/>
  <c r="J81" i="17"/>
  <c r="J82" i="17"/>
  <c r="I83" i="17"/>
  <c r="I84" i="17"/>
  <c r="J83" i="17"/>
  <c r="I85" i="17"/>
  <c r="J84" i="17"/>
  <c r="I86" i="17"/>
  <c r="J85" i="17"/>
  <c r="I87" i="17"/>
  <c r="J86" i="17"/>
  <c r="I88" i="17"/>
  <c r="J87" i="17"/>
  <c r="I89" i="17"/>
  <c r="J88" i="17"/>
  <c r="I90" i="17"/>
  <c r="J89" i="17"/>
  <c r="I91" i="17"/>
  <c r="J90" i="17"/>
  <c r="I92" i="17"/>
  <c r="J91" i="17"/>
  <c r="I93" i="17"/>
  <c r="J92" i="17"/>
  <c r="I94" i="17"/>
  <c r="J93" i="17"/>
  <c r="I95" i="17"/>
  <c r="J94" i="17"/>
  <c r="I96" i="17"/>
  <c r="J95" i="17"/>
  <c r="I97" i="17"/>
  <c r="J96" i="17"/>
  <c r="I98" i="17"/>
  <c r="J97" i="17"/>
  <c r="I99" i="17"/>
  <c r="J98" i="17"/>
  <c r="I100" i="17"/>
  <c r="J99" i="17"/>
  <c r="I101" i="17"/>
  <c r="J100" i="17"/>
  <c r="I102" i="17"/>
  <c r="J101" i="17"/>
  <c r="J102" i="17"/>
  <c r="I103" i="17"/>
  <c r="I104" i="17"/>
  <c r="J103" i="17"/>
  <c r="I105" i="17"/>
  <c r="J104" i="17"/>
  <c r="I106" i="17"/>
  <c r="J105" i="17"/>
  <c r="I107" i="17"/>
  <c r="J106" i="17"/>
  <c r="I108" i="17"/>
  <c r="J107" i="17"/>
  <c r="I109" i="17"/>
  <c r="J108" i="17"/>
  <c r="I110" i="17"/>
  <c r="J109" i="17"/>
  <c r="I111" i="17"/>
  <c r="J110" i="17"/>
  <c r="I112" i="17"/>
  <c r="J111" i="17"/>
  <c r="I113" i="17"/>
  <c r="J112" i="17"/>
  <c r="J113" i="17"/>
  <c r="I114" i="17"/>
  <c r="I115" i="17"/>
  <c r="J114" i="17"/>
  <c r="I116" i="17"/>
  <c r="J115" i="17"/>
  <c r="I117" i="17"/>
  <c r="J116" i="17"/>
  <c r="I118" i="17"/>
  <c r="J117" i="17"/>
  <c r="I119" i="17"/>
  <c r="J118" i="17"/>
  <c r="I120" i="17"/>
  <c r="J119" i="17"/>
  <c r="J120" i="17"/>
  <c r="I121" i="17"/>
  <c r="J121" i="17"/>
  <c r="I122" i="17"/>
  <c r="J122" i="17"/>
  <c r="I123" i="17"/>
  <c r="I124" i="17"/>
  <c r="J123" i="17"/>
  <c r="J124" i="17"/>
  <c r="I125" i="17"/>
  <c r="J125" i="17"/>
  <c r="I126" i="17"/>
  <c r="J126" i="17"/>
  <c r="I127" i="17"/>
  <c r="I128" i="17"/>
  <c r="J127" i="17"/>
  <c r="J128" i="17"/>
  <c r="I129" i="17"/>
  <c r="J129" i="17"/>
  <c r="I130" i="17"/>
  <c r="J130" i="17"/>
  <c r="I131" i="17"/>
  <c r="I132" i="17"/>
  <c r="J131" i="17"/>
  <c r="I133" i="17"/>
  <c r="J132" i="17"/>
  <c r="I134" i="17"/>
  <c r="J133" i="17"/>
  <c r="I135" i="17"/>
  <c r="J134" i="17"/>
  <c r="J135" i="17"/>
  <c r="I136" i="17"/>
  <c r="J136" i="17"/>
  <c r="I137" i="17"/>
  <c r="J137" i="17"/>
  <c r="I138" i="17"/>
  <c r="J138" i="17"/>
  <c r="I139" i="17"/>
  <c r="I140" i="17"/>
  <c r="J139" i="17"/>
  <c r="I141" i="17"/>
  <c r="J140" i="17"/>
  <c r="I142" i="17"/>
  <c r="J141" i="17"/>
  <c r="I143" i="17"/>
  <c r="J142" i="17"/>
  <c r="I144" i="17"/>
  <c r="J143" i="17"/>
  <c r="J144" i="17"/>
  <c r="I145" i="17"/>
  <c r="I146" i="17"/>
  <c r="J145" i="17"/>
  <c r="I147" i="17"/>
  <c r="J146" i="17"/>
  <c r="I148" i="17"/>
  <c r="J147" i="17"/>
  <c r="I149" i="17"/>
  <c r="J148" i="17"/>
  <c r="I150" i="17"/>
  <c r="J149" i="17"/>
  <c r="I151" i="17"/>
  <c r="J150" i="17"/>
  <c r="J151" i="17"/>
  <c r="I152" i="17"/>
  <c r="I153" i="17"/>
  <c r="J152" i="17"/>
  <c r="I154" i="17"/>
  <c r="J153" i="17"/>
  <c r="I155" i="17"/>
  <c r="J154" i="17"/>
  <c r="I156" i="17"/>
  <c r="J155" i="17"/>
  <c r="J156" i="17"/>
  <c r="I157" i="17"/>
  <c r="J157" i="17"/>
  <c r="I158" i="17"/>
  <c r="I159" i="17"/>
  <c r="J158" i="17"/>
  <c r="I160" i="17"/>
  <c r="J159" i="17"/>
  <c r="I161" i="17"/>
  <c r="J160" i="17"/>
  <c r="I162" i="17"/>
  <c r="J161" i="17"/>
  <c r="I163" i="17"/>
  <c r="J162" i="17"/>
  <c r="I164" i="17"/>
  <c r="J163" i="17"/>
  <c r="I165" i="17"/>
  <c r="J164" i="17"/>
  <c r="I166" i="17"/>
  <c r="J165" i="17"/>
  <c r="I167" i="17"/>
  <c r="J166" i="17"/>
  <c r="I168" i="17"/>
  <c r="J167" i="17"/>
  <c r="I169" i="17"/>
  <c r="J168" i="17"/>
  <c r="I170" i="17"/>
  <c r="J169" i="17"/>
  <c r="I171" i="17"/>
  <c r="J170" i="17"/>
  <c r="I172" i="17"/>
  <c r="J171" i="17"/>
  <c r="I173" i="17"/>
  <c r="J172" i="17"/>
  <c r="I174" i="17"/>
  <c r="J173" i="17"/>
  <c r="I175" i="17"/>
  <c r="J174" i="17"/>
  <c r="I176" i="17"/>
  <c r="J175" i="17"/>
  <c r="J176" i="17"/>
  <c r="I177" i="17"/>
  <c r="I178" i="17"/>
  <c r="J177" i="17"/>
  <c r="J178" i="17"/>
  <c r="I179" i="17"/>
  <c r="I180" i="17"/>
  <c r="J179" i="17"/>
  <c r="J180" i="17"/>
  <c r="I181" i="17"/>
  <c r="J181" i="17"/>
  <c r="I182" i="17"/>
  <c r="J182" i="17"/>
  <c r="I183" i="17"/>
  <c r="I184" i="17"/>
  <c r="J183" i="17"/>
  <c r="I185" i="17"/>
  <c r="J184" i="17"/>
  <c r="J185" i="17"/>
  <c r="I186" i="17"/>
  <c r="I187" i="17"/>
  <c r="J186" i="17"/>
  <c r="I188" i="17"/>
  <c r="J187" i="17"/>
  <c r="I189" i="17"/>
  <c r="J188" i="17"/>
  <c r="J189" i="17"/>
  <c r="I190" i="17"/>
  <c r="I191" i="17"/>
  <c r="J190" i="17"/>
  <c r="I192" i="17"/>
  <c r="J191" i="17"/>
  <c r="I193" i="17"/>
  <c r="J192" i="17"/>
  <c r="I194" i="17"/>
  <c r="J193" i="17"/>
  <c r="I195" i="17"/>
  <c r="J194" i="17"/>
  <c r="I196" i="17"/>
  <c r="J195" i="17"/>
  <c r="I197" i="17"/>
  <c r="J196" i="17"/>
  <c r="I198" i="17"/>
  <c r="J197" i="17"/>
  <c r="J198" i="17"/>
  <c r="I199" i="17"/>
  <c r="J199" i="17"/>
  <c r="I200" i="17"/>
  <c r="I201" i="17"/>
  <c r="J200" i="17"/>
  <c r="J201" i="17"/>
  <c r="I202" i="17"/>
  <c r="I203" i="17"/>
  <c r="J202" i="17"/>
  <c r="I204" i="17"/>
  <c r="J203" i="17"/>
  <c r="I205" i="17"/>
  <c r="J204" i="17"/>
  <c r="I206" i="17"/>
  <c r="J205" i="17"/>
  <c r="I207" i="17"/>
  <c r="J206" i="17"/>
  <c r="I208" i="17"/>
  <c r="J207" i="17"/>
  <c r="J208" i="17"/>
  <c r="I209" i="17"/>
  <c r="J209" i="17"/>
  <c r="J210" i="17"/>
  <c r="I211" i="17"/>
  <c r="I210" i="17"/>
  <c r="D7" i="18"/>
  <c r="D210" i="18"/>
  <c r="D211" i="18"/>
  <c r="Q25" i="18"/>
  <c r="I5" i="5"/>
  <c r="I7" i="18"/>
  <c r="I8" i="18"/>
  <c r="J7" i="18"/>
  <c r="J8" i="18"/>
  <c r="I9" i="18"/>
  <c r="I10" i="18"/>
  <c r="J9" i="18"/>
  <c r="I11" i="18"/>
  <c r="J10" i="18"/>
  <c r="J11" i="18"/>
  <c r="I12" i="18"/>
  <c r="J12" i="18"/>
  <c r="I13" i="18"/>
  <c r="I14" i="18"/>
  <c r="J13" i="18"/>
  <c r="J14" i="18"/>
  <c r="I15" i="18"/>
  <c r="J15" i="18"/>
  <c r="I16" i="18"/>
  <c r="I17" i="18"/>
  <c r="J16" i="18"/>
  <c r="J17" i="18"/>
  <c r="I18" i="18"/>
  <c r="J18" i="18"/>
  <c r="I19" i="18"/>
  <c r="J19" i="18"/>
  <c r="I20" i="18"/>
  <c r="J20" i="18"/>
  <c r="I21" i="18"/>
  <c r="I22" i="18"/>
  <c r="J21" i="18"/>
  <c r="I23" i="18"/>
  <c r="J22" i="18"/>
  <c r="I24" i="18"/>
  <c r="J23" i="18"/>
  <c r="I25" i="18"/>
  <c r="J24" i="18"/>
  <c r="J25" i="18"/>
  <c r="I26" i="18"/>
  <c r="I27" i="18"/>
  <c r="J26" i="18"/>
  <c r="J27" i="18"/>
  <c r="I28" i="18"/>
  <c r="I29" i="18"/>
  <c r="J28" i="18"/>
  <c r="I30" i="18"/>
  <c r="J29" i="18"/>
  <c r="I31" i="18"/>
  <c r="J30" i="18"/>
  <c r="I32" i="18"/>
  <c r="J31" i="18"/>
  <c r="J32" i="18"/>
  <c r="I33" i="18"/>
  <c r="I34" i="18"/>
  <c r="J33" i="18"/>
  <c r="I35" i="18"/>
  <c r="J34" i="18"/>
  <c r="I36" i="18"/>
  <c r="J35" i="18"/>
  <c r="I37" i="18"/>
  <c r="J36" i="18"/>
  <c r="J37" i="18"/>
  <c r="I38" i="18"/>
  <c r="I39" i="18"/>
  <c r="J38" i="18"/>
  <c r="J39" i="18"/>
  <c r="I40" i="18"/>
  <c r="J40" i="18"/>
  <c r="I41" i="18"/>
  <c r="J41" i="18"/>
  <c r="I42" i="18"/>
  <c r="I43" i="18"/>
  <c r="J42" i="18"/>
  <c r="J43" i="18"/>
  <c r="I44" i="18"/>
  <c r="J44" i="18"/>
  <c r="I45" i="18"/>
  <c r="I46" i="18"/>
  <c r="J45" i="18"/>
  <c r="I47" i="18"/>
  <c r="J46" i="18"/>
  <c r="I48" i="18"/>
  <c r="J47" i="18"/>
  <c r="I49" i="18"/>
  <c r="J48" i="18"/>
  <c r="I50" i="18"/>
  <c r="J49" i="18"/>
  <c r="I51" i="18"/>
  <c r="J50" i="18"/>
  <c r="I52" i="18"/>
  <c r="J51" i="18"/>
  <c r="J52" i="18"/>
  <c r="I53" i="18"/>
  <c r="J53" i="18"/>
  <c r="I54" i="18"/>
  <c r="J54" i="18"/>
  <c r="I55" i="18"/>
  <c r="I56" i="18"/>
  <c r="J55" i="18"/>
  <c r="I57" i="18"/>
  <c r="J56" i="18"/>
  <c r="J57" i="18"/>
  <c r="I58" i="18"/>
  <c r="I59" i="18"/>
  <c r="J58" i="18"/>
  <c r="J59" i="18"/>
  <c r="I60" i="18"/>
  <c r="I61" i="18"/>
  <c r="J60" i="18"/>
  <c r="J61" i="18"/>
  <c r="I62" i="18"/>
  <c r="J62" i="18"/>
  <c r="I63" i="18"/>
  <c r="I64" i="18"/>
  <c r="J63" i="18"/>
  <c r="J64" i="18"/>
  <c r="I65" i="18"/>
  <c r="I66" i="18"/>
  <c r="J65" i="18"/>
  <c r="I67" i="18"/>
  <c r="J66" i="18"/>
  <c r="I68" i="18"/>
  <c r="J67" i="18"/>
  <c r="I69" i="18"/>
  <c r="J68" i="18"/>
  <c r="I70" i="18"/>
  <c r="J69" i="18"/>
  <c r="I71" i="18"/>
  <c r="J70" i="18"/>
  <c r="I72" i="18"/>
  <c r="J71" i="18"/>
  <c r="I73" i="18"/>
  <c r="J72" i="18"/>
  <c r="J73" i="18"/>
  <c r="I74" i="18"/>
  <c r="I75" i="18"/>
  <c r="J74" i="18"/>
  <c r="J75" i="18"/>
  <c r="I76" i="18"/>
  <c r="I77" i="18"/>
  <c r="J76" i="18"/>
  <c r="J77" i="18"/>
  <c r="I78" i="18"/>
  <c r="I79" i="18"/>
  <c r="J78" i="18"/>
  <c r="J79" i="18"/>
  <c r="I80" i="18"/>
  <c r="J80" i="18"/>
  <c r="I81" i="18"/>
  <c r="I82" i="18"/>
  <c r="J81" i="18"/>
  <c r="I83" i="18"/>
  <c r="J82" i="18"/>
  <c r="J83" i="18"/>
  <c r="I84" i="18"/>
  <c r="I85" i="18"/>
  <c r="J84" i="18"/>
  <c r="J85" i="18"/>
  <c r="I86" i="18"/>
  <c r="J86" i="18"/>
  <c r="I87" i="18"/>
  <c r="I88" i="18"/>
  <c r="J87" i="18"/>
  <c r="I89" i="18"/>
  <c r="J88" i="18"/>
  <c r="J89" i="18"/>
  <c r="I90" i="18"/>
  <c r="I91" i="18"/>
  <c r="J90" i="18"/>
  <c r="J91" i="18"/>
  <c r="I92" i="18"/>
  <c r="J92" i="18"/>
  <c r="I93" i="18"/>
  <c r="J93" i="18"/>
  <c r="I94" i="18"/>
  <c r="I95" i="18"/>
  <c r="J94" i="18"/>
  <c r="J95" i="18"/>
  <c r="I96" i="18"/>
  <c r="J96" i="18"/>
  <c r="I97" i="18"/>
  <c r="J97" i="18"/>
  <c r="I98" i="18"/>
  <c r="J98" i="18"/>
  <c r="I99" i="18"/>
  <c r="J99" i="18"/>
  <c r="I100" i="18"/>
  <c r="J100" i="18"/>
  <c r="I101" i="18"/>
  <c r="I102" i="18"/>
  <c r="J101" i="18"/>
  <c r="J102" i="18"/>
  <c r="I103" i="18"/>
  <c r="I104" i="18"/>
  <c r="J103" i="18"/>
  <c r="I105" i="18"/>
  <c r="J104" i="18"/>
  <c r="J105" i="18"/>
  <c r="I106" i="18"/>
  <c r="I107" i="18"/>
  <c r="J106" i="18"/>
  <c r="J107" i="18"/>
  <c r="I108" i="18"/>
  <c r="I109" i="18"/>
  <c r="J108" i="18"/>
  <c r="I110" i="18"/>
  <c r="J109" i="18"/>
  <c r="I111" i="18"/>
  <c r="J110" i="18"/>
  <c r="I112" i="18"/>
  <c r="J111" i="18"/>
  <c r="J112" i="18"/>
  <c r="I113" i="18"/>
  <c r="I114" i="18"/>
  <c r="J113" i="18"/>
  <c r="I115" i="18"/>
  <c r="J114" i="18"/>
  <c r="I116" i="18"/>
  <c r="J115" i="18"/>
  <c r="I117" i="18"/>
  <c r="J116" i="18"/>
  <c r="J117" i="18"/>
  <c r="I118" i="18"/>
  <c r="I119" i="18"/>
  <c r="J118" i="18"/>
  <c r="J119" i="18"/>
  <c r="I120" i="18"/>
  <c r="I121" i="18"/>
  <c r="J120" i="18"/>
  <c r="I122" i="18"/>
  <c r="J121" i="18"/>
  <c r="I123" i="18"/>
  <c r="J122" i="18"/>
  <c r="I124" i="18"/>
  <c r="J123" i="18"/>
  <c r="I125" i="18"/>
  <c r="J124" i="18"/>
  <c r="J125" i="18"/>
  <c r="I126" i="18"/>
  <c r="J126" i="18"/>
  <c r="I127" i="18"/>
  <c r="I128" i="18"/>
  <c r="J127" i="18"/>
  <c r="I129" i="18"/>
  <c r="J128" i="18"/>
  <c r="I130" i="18"/>
  <c r="J129" i="18"/>
  <c r="I131" i="18"/>
  <c r="J130" i="18"/>
  <c r="I132" i="18"/>
  <c r="J131" i="18"/>
  <c r="I133" i="18"/>
  <c r="J132" i="18"/>
  <c r="J133" i="18"/>
  <c r="I134" i="18"/>
  <c r="I135" i="18"/>
  <c r="J134" i="18"/>
  <c r="J135" i="18"/>
  <c r="I136" i="18"/>
  <c r="J136" i="18"/>
  <c r="I137" i="18"/>
  <c r="I138" i="18"/>
  <c r="J137" i="18"/>
  <c r="I139" i="18"/>
  <c r="J138" i="18"/>
  <c r="I140" i="18"/>
  <c r="J139" i="18"/>
  <c r="I141" i="18"/>
  <c r="J140" i="18"/>
  <c r="J141" i="18"/>
  <c r="I142" i="18"/>
  <c r="J142" i="18"/>
  <c r="I143" i="18"/>
  <c r="I144" i="18"/>
  <c r="J143" i="18"/>
  <c r="I145" i="18"/>
  <c r="J144" i="18"/>
  <c r="J145" i="18"/>
  <c r="I146" i="18"/>
  <c r="I147" i="18"/>
  <c r="J146" i="18"/>
  <c r="I148" i="18"/>
  <c r="J147" i="18"/>
  <c r="J148" i="18"/>
  <c r="I149" i="18"/>
  <c r="I150" i="18"/>
  <c r="J149" i="18"/>
  <c r="I151" i="18"/>
  <c r="J150" i="18"/>
  <c r="I152" i="18"/>
  <c r="J151" i="18"/>
  <c r="J152" i="18"/>
  <c r="I153" i="18"/>
  <c r="I154" i="18"/>
  <c r="J153" i="18"/>
  <c r="I155" i="18"/>
  <c r="J154" i="18"/>
  <c r="I156" i="18"/>
  <c r="J155" i="18"/>
  <c r="I157" i="18"/>
  <c r="J156" i="18"/>
  <c r="I158" i="18"/>
  <c r="J157" i="18"/>
  <c r="J158" i="18"/>
  <c r="I159" i="18"/>
  <c r="I160" i="18"/>
  <c r="J159" i="18"/>
  <c r="I161" i="18"/>
  <c r="J160" i="18"/>
  <c r="I162" i="18"/>
  <c r="J161" i="18"/>
  <c r="I163" i="18"/>
  <c r="J162" i="18"/>
  <c r="I164" i="18"/>
  <c r="J163" i="18"/>
  <c r="I165" i="18"/>
  <c r="J164" i="18"/>
  <c r="I166" i="18"/>
  <c r="J165" i="18"/>
  <c r="I167" i="18"/>
  <c r="J166" i="18"/>
  <c r="J167" i="18"/>
  <c r="I168" i="18"/>
  <c r="I169" i="18"/>
  <c r="J168" i="18"/>
  <c r="J169" i="18"/>
  <c r="I170" i="18"/>
  <c r="I171" i="18"/>
  <c r="J170" i="18"/>
  <c r="I172" i="18"/>
  <c r="J171" i="18"/>
  <c r="I173" i="18"/>
  <c r="J172" i="18"/>
  <c r="I174" i="18"/>
  <c r="J173" i="18"/>
  <c r="I175" i="18"/>
  <c r="J174" i="18"/>
  <c r="J175" i="18"/>
  <c r="I176" i="18"/>
  <c r="I177" i="18"/>
  <c r="J176" i="18"/>
  <c r="J177" i="18"/>
  <c r="I178" i="18"/>
  <c r="J178" i="18"/>
  <c r="I179" i="18"/>
  <c r="I180" i="18"/>
  <c r="J179" i="18"/>
  <c r="I181" i="18"/>
  <c r="J180" i="18"/>
  <c r="I182" i="18"/>
  <c r="J181" i="18"/>
  <c r="J182" i="18"/>
  <c r="I183" i="18"/>
  <c r="I184" i="18"/>
  <c r="J183" i="18"/>
  <c r="J184" i="18"/>
  <c r="I185" i="18"/>
  <c r="J185" i="18"/>
  <c r="I186" i="18"/>
  <c r="J186" i="18"/>
  <c r="I187" i="18"/>
  <c r="I188" i="18"/>
  <c r="J187" i="18"/>
  <c r="J188" i="18"/>
  <c r="I189" i="18"/>
  <c r="I190" i="18"/>
  <c r="J189" i="18"/>
  <c r="I191" i="18"/>
  <c r="J190" i="18"/>
  <c r="J191" i="18"/>
  <c r="I192" i="18"/>
  <c r="J192" i="18"/>
  <c r="I193" i="18"/>
  <c r="I194" i="18"/>
  <c r="J193" i="18"/>
  <c r="I195" i="18"/>
  <c r="J194" i="18"/>
  <c r="J195" i="18"/>
  <c r="I196" i="18"/>
  <c r="I197" i="18"/>
  <c r="J196" i="18"/>
  <c r="I198" i="18"/>
  <c r="J197" i="18"/>
  <c r="J198" i="18"/>
  <c r="I199" i="18"/>
  <c r="J199" i="18"/>
  <c r="I200" i="18"/>
  <c r="J200" i="18"/>
  <c r="I201" i="18"/>
  <c r="I202" i="18"/>
  <c r="J201" i="18"/>
  <c r="I203" i="18"/>
  <c r="J202" i="18"/>
  <c r="J203" i="18"/>
  <c r="I204" i="18"/>
  <c r="I205" i="18"/>
  <c r="J204" i="18"/>
  <c r="J205" i="18"/>
  <c r="I206" i="18"/>
  <c r="J206" i="18"/>
  <c r="I207" i="18"/>
  <c r="J207" i="18"/>
  <c r="I208" i="18"/>
  <c r="I209" i="18"/>
  <c r="J208" i="18"/>
  <c r="J209" i="18"/>
  <c r="J210" i="18"/>
  <c r="I211" i="18"/>
  <c r="I210" i="18"/>
  <c r="D7" i="19"/>
  <c r="I7" i="19"/>
  <c r="D210" i="19"/>
  <c r="D211" i="19"/>
  <c r="Q25" i="19"/>
  <c r="J5" i="5"/>
  <c r="J7" i="19"/>
  <c r="I8" i="19"/>
  <c r="J8" i="19"/>
  <c r="I9" i="19"/>
  <c r="I10" i="19"/>
  <c r="J9" i="19"/>
  <c r="I11" i="19"/>
  <c r="J10" i="19"/>
  <c r="J11" i="19"/>
  <c r="I12" i="19"/>
  <c r="I13" i="19"/>
  <c r="J12" i="19"/>
  <c r="I14" i="19"/>
  <c r="J13" i="19"/>
  <c r="I15" i="19"/>
  <c r="J14" i="19"/>
  <c r="J15" i="19"/>
  <c r="I16" i="19"/>
  <c r="I17" i="19"/>
  <c r="J16" i="19"/>
  <c r="I18" i="19"/>
  <c r="J17" i="19"/>
  <c r="I19" i="19"/>
  <c r="J18" i="19"/>
  <c r="J19" i="19"/>
  <c r="I20" i="19"/>
  <c r="I21" i="19"/>
  <c r="J20" i="19"/>
  <c r="I22" i="19"/>
  <c r="J21" i="19"/>
  <c r="J22" i="19"/>
  <c r="I23" i="19"/>
  <c r="I24" i="19"/>
  <c r="J23" i="19"/>
  <c r="I25" i="19"/>
  <c r="J24" i="19"/>
  <c r="J25" i="19"/>
  <c r="I26" i="19"/>
  <c r="I27" i="19"/>
  <c r="J26" i="19"/>
  <c r="I28" i="19"/>
  <c r="J27" i="19"/>
  <c r="I29" i="19"/>
  <c r="J28" i="19"/>
  <c r="I30" i="19"/>
  <c r="J29" i="19"/>
  <c r="I31" i="19"/>
  <c r="J30" i="19"/>
  <c r="I32" i="19"/>
  <c r="J31" i="19"/>
  <c r="I33" i="19"/>
  <c r="J32" i="19"/>
  <c r="I34" i="19"/>
  <c r="J33" i="19"/>
  <c r="I35" i="19"/>
  <c r="J34" i="19"/>
  <c r="I36" i="19"/>
  <c r="J35" i="19"/>
  <c r="I37" i="19"/>
  <c r="J36" i="19"/>
  <c r="I38" i="19"/>
  <c r="J37" i="19"/>
  <c r="I39" i="19"/>
  <c r="J38" i="19"/>
  <c r="I40" i="19"/>
  <c r="J39" i="19"/>
  <c r="I41" i="19"/>
  <c r="J40" i="19"/>
  <c r="I42" i="19"/>
  <c r="J41" i="19"/>
  <c r="I43" i="19"/>
  <c r="J42" i="19"/>
  <c r="J43" i="19"/>
  <c r="I44" i="19"/>
  <c r="I45" i="19"/>
  <c r="J44" i="19"/>
  <c r="J45" i="19"/>
  <c r="I46" i="19"/>
  <c r="I47" i="19"/>
  <c r="J46" i="19"/>
  <c r="I48" i="19"/>
  <c r="J47" i="19"/>
  <c r="I49" i="19"/>
  <c r="J48" i="19"/>
  <c r="I50" i="19"/>
  <c r="J49" i="19"/>
  <c r="I51" i="19"/>
  <c r="J50" i="19"/>
  <c r="I52" i="19"/>
  <c r="J51" i="19"/>
  <c r="J52" i="19"/>
  <c r="I53" i="19"/>
  <c r="I54" i="19"/>
  <c r="J53" i="19"/>
  <c r="I55" i="19"/>
  <c r="J54" i="19"/>
  <c r="I56" i="19"/>
  <c r="J55" i="19"/>
  <c r="I57" i="19"/>
  <c r="J56" i="19"/>
  <c r="I58" i="19"/>
  <c r="J57" i="19"/>
  <c r="J58" i="19"/>
  <c r="I59" i="19"/>
  <c r="I60" i="19"/>
  <c r="J59" i="19"/>
  <c r="I61" i="19"/>
  <c r="J60" i="19"/>
  <c r="I62" i="19"/>
  <c r="J61" i="19"/>
  <c r="I63" i="19"/>
  <c r="J62" i="19"/>
  <c r="I64" i="19"/>
  <c r="J63" i="19"/>
  <c r="I65" i="19"/>
  <c r="J64" i="19"/>
  <c r="I66" i="19"/>
  <c r="J65" i="19"/>
  <c r="I67" i="19"/>
  <c r="J66" i="19"/>
  <c r="I68" i="19"/>
  <c r="J67" i="19"/>
  <c r="I69" i="19"/>
  <c r="J68" i="19"/>
  <c r="I70" i="19"/>
  <c r="J69" i="19"/>
  <c r="I71" i="19"/>
  <c r="J70" i="19"/>
  <c r="I72" i="19"/>
  <c r="J71" i="19"/>
  <c r="J72" i="19"/>
  <c r="I73" i="19"/>
  <c r="I74" i="19"/>
  <c r="J73" i="19"/>
  <c r="I75" i="19"/>
  <c r="J74" i="19"/>
  <c r="I76" i="19"/>
  <c r="J75" i="19"/>
  <c r="I77" i="19"/>
  <c r="J76" i="19"/>
  <c r="J77" i="19"/>
  <c r="I78" i="19"/>
  <c r="J78" i="19"/>
  <c r="I79" i="19"/>
  <c r="I80" i="19"/>
  <c r="J79" i="19"/>
  <c r="I81" i="19"/>
  <c r="J80" i="19"/>
  <c r="I82" i="19"/>
  <c r="J81" i="19"/>
  <c r="I83" i="19"/>
  <c r="J82" i="19"/>
  <c r="I84" i="19"/>
  <c r="J83" i="19"/>
  <c r="I85" i="19"/>
  <c r="J84" i="19"/>
  <c r="I86" i="19"/>
  <c r="J85" i="19"/>
  <c r="I87" i="19"/>
  <c r="J86" i="19"/>
  <c r="J87" i="19"/>
  <c r="I88" i="19"/>
  <c r="I89" i="19"/>
  <c r="J88" i="19"/>
  <c r="I90" i="19"/>
  <c r="J89" i="19"/>
  <c r="I91" i="19"/>
  <c r="J90" i="19"/>
  <c r="I92" i="19"/>
  <c r="J91" i="19"/>
  <c r="I93" i="19"/>
  <c r="J92" i="19"/>
  <c r="J93" i="19"/>
  <c r="I94" i="19"/>
  <c r="I95" i="19"/>
  <c r="J94" i="19"/>
  <c r="I96" i="19"/>
  <c r="J95" i="19"/>
  <c r="J96" i="19"/>
  <c r="I97" i="19"/>
  <c r="I98" i="19"/>
  <c r="J97" i="19"/>
  <c r="I99" i="19"/>
  <c r="J98" i="19"/>
  <c r="J99" i="19"/>
  <c r="I100" i="19"/>
  <c r="I101" i="19"/>
  <c r="J100" i="19"/>
  <c r="I102" i="19"/>
  <c r="J101" i="19"/>
  <c r="I103" i="19"/>
  <c r="J102" i="19"/>
  <c r="I104" i="19"/>
  <c r="J103" i="19"/>
  <c r="J104" i="19"/>
  <c r="I105" i="19"/>
  <c r="I106" i="19"/>
  <c r="J105" i="19"/>
  <c r="I107" i="19"/>
  <c r="J106" i="19"/>
  <c r="J107" i="19"/>
  <c r="I108" i="19"/>
  <c r="I109" i="19"/>
  <c r="J108" i="19"/>
  <c r="I110" i="19"/>
  <c r="J109" i="19"/>
  <c r="J110" i="19"/>
  <c r="I111" i="19"/>
  <c r="I112" i="19"/>
  <c r="J111" i="19"/>
  <c r="I113" i="19"/>
  <c r="J112" i="19"/>
  <c r="I114" i="19"/>
  <c r="J113" i="19"/>
  <c r="I115" i="19"/>
  <c r="J114" i="19"/>
  <c r="I116" i="19"/>
  <c r="J115" i="19"/>
  <c r="I117" i="19"/>
  <c r="J116" i="19"/>
  <c r="J117" i="19"/>
  <c r="I118" i="19"/>
  <c r="I119" i="19"/>
  <c r="J118" i="19"/>
  <c r="I120" i="19"/>
  <c r="J119" i="19"/>
  <c r="I121" i="19"/>
  <c r="J120" i="19"/>
  <c r="I122" i="19"/>
  <c r="J121" i="19"/>
  <c r="I123" i="19"/>
  <c r="J122" i="19"/>
  <c r="I124" i="19"/>
  <c r="J123" i="19"/>
  <c r="I125" i="19"/>
  <c r="J124" i="19"/>
  <c r="I126" i="19"/>
  <c r="J125" i="19"/>
  <c r="J126" i="19"/>
  <c r="I127" i="19"/>
  <c r="J127" i="19"/>
  <c r="I128" i="19"/>
  <c r="I129" i="19"/>
  <c r="J128" i="19"/>
  <c r="I130" i="19"/>
  <c r="J129" i="19"/>
  <c r="I131" i="19"/>
  <c r="J130" i="19"/>
  <c r="I132" i="19"/>
  <c r="J131" i="19"/>
  <c r="I133" i="19"/>
  <c r="J132" i="19"/>
  <c r="I134" i="19"/>
  <c r="J133" i="19"/>
  <c r="J134" i="19"/>
  <c r="I135" i="19"/>
  <c r="I136" i="19"/>
  <c r="J135" i="19"/>
  <c r="I137" i="19"/>
  <c r="J136" i="19"/>
  <c r="I138" i="19"/>
  <c r="J137" i="19"/>
  <c r="J138" i="19"/>
  <c r="I139" i="19"/>
  <c r="I140" i="19"/>
  <c r="J139" i="19"/>
  <c r="J140" i="19"/>
  <c r="I141" i="19"/>
  <c r="I142" i="19"/>
  <c r="J141" i="19"/>
  <c r="J142" i="19"/>
  <c r="I143" i="19"/>
  <c r="I144" i="19"/>
  <c r="J143" i="19"/>
  <c r="I145" i="19"/>
  <c r="J144" i="19"/>
  <c r="J145" i="19"/>
  <c r="I146" i="19"/>
  <c r="I147" i="19"/>
  <c r="J146" i="19"/>
  <c r="I148" i="19"/>
  <c r="J147" i="19"/>
  <c r="J148" i="19"/>
  <c r="I149" i="19"/>
  <c r="I150" i="19"/>
  <c r="J149" i="19"/>
  <c r="I151" i="19"/>
  <c r="J150" i="19"/>
  <c r="J151" i="19"/>
  <c r="I152" i="19"/>
  <c r="J152" i="19"/>
  <c r="I153" i="19"/>
  <c r="J153" i="19"/>
  <c r="I154" i="19"/>
  <c r="J154" i="19"/>
  <c r="I155" i="19"/>
  <c r="J155" i="19"/>
  <c r="I156" i="19"/>
  <c r="J156" i="19"/>
  <c r="I157" i="19"/>
  <c r="J157" i="19"/>
  <c r="I158" i="19"/>
  <c r="J158" i="19"/>
  <c r="I159" i="19"/>
  <c r="J159" i="19"/>
  <c r="I160" i="19"/>
  <c r="I161" i="19"/>
  <c r="J160" i="19"/>
  <c r="J161" i="19"/>
  <c r="I162" i="19"/>
  <c r="J162" i="19"/>
  <c r="I163" i="19"/>
  <c r="J163" i="19"/>
  <c r="I164" i="19"/>
  <c r="I165" i="19"/>
  <c r="J164" i="19"/>
  <c r="I166" i="19"/>
  <c r="J165" i="19"/>
  <c r="J166" i="19"/>
  <c r="I167" i="19"/>
  <c r="I168" i="19"/>
  <c r="J167" i="19"/>
  <c r="I169" i="19"/>
  <c r="J168" i="19"/>
  <c r="J169" i="19"/>
  <c r="I170" i="19"/>
  <c r="I171" i="19"/>
  <c r="J170" i="19"/>
  <c r="I172" i="19"/>
  <c r="J171" i="19"/>
  <c r="I173" i="19"/>
  <c r="J172" i="19"/>
  <c r="I174" i="19"/>
  <c r="J173" i="19"/>
  <c r="I175" i="19"/>
  <c r="J174" i="19"/>
  <c r="I176" i="19"/>
  <c r="J175" i="19"/>
  <c r="I177" i="19"/>
  <c r="J176" i="19"/>
  <c r="J177" i="19"/>
  <c r="I178" i="19"/>
  <c r="I179" i="19"/>
  <c r="J178" i="19"/>
  <c r="J179" i="19"/>
  <c r="I180" i="19"/>
  <c r="I181" i="19"/>
  <c r="J180" i="19"/>
  <c r="J181" i="19"/>
  <c r="I182" i="19"/>
  <c r="J182" i="19"/>
  <c r="I183" i="19"/>
  <c r="J183" i="19"/>
  <c r="I184" i="19"/>
  <c r="J184" i="19"/>
  <c r="I185" i="19"/>
  <c r="I186" i="19"/>
  <c r="J185" i="19"/>
  <c r="I187" i="19"/>
  <c r="J186" i="19"/>
  <c r="J187" i="19"/>
  <c r="I188" i="19"/>
  <c r="I189" i="19"/>
  <c r="J188" i="19"/>
  <c r="I190" i="19"/>
  <c r="J189" i="19"/>
  <c r="I191" i="19"/>
  <c r="J190" i="19"/>
  <c r="I192" i="19"/>
  <c r="J191" i="19"/>
  <c r="I193" i="19"/>
  <c r="J192" i="19"/>
  <c r="I194" i="19"/>
  <c r="J193" i="19"/>
  <c r="J194" i="19"/>
  <c r="I195" i="19"/>
  <c r="J195" i="19"/>
  <c r="I196" i="19"/>
  <c r="I197" i="19"/>
  <c r="J196" i="19"/>
  <c r="J197" i="19"/>
  <c r="I198" i="19"/>
  <c r="J198" i="19"/>
  <c r="I199" i="19"/>
  <c r="J199" i="19"/>
  <c r="I200" i="19"/>
  <c r="I201" i="19"/>
  <c r="J200" i="19"/>
  <c r="J201" i="19"/>
  <c r="I202" i="19"/>
  <c r="I203" i="19"/>
  <c r="J202" i="19"/>
  <c r="J203" i="19"/>
  <c r="I204" i="19"/>
  <c r="I205" i="19"/>
  <c r="J204" i="19"/>
  <c r="J205" i="19"/>
  <c r="I206" i="19"/>
  <c r="I207" i="19"/>
  <c r="J206" i="19"/>
  <c r="I208" i="19"/>
  <c r="J207" i="19"/>
  <c r="I209" i="19"/>
  <c r="J208" i="19"/>
  <c r="I210" i="19"/>
  <c r="D7" i="20"/>
  <c r="J209" i="19"/>
  <c r="J210" i="19"/>
  <c r="I211" i="19"/>
  <c r="D210" i="20"/>
  <c r="D211" i="20"/>
  <c r="Q25" i="20"/>
  <c r="K5" i="5"/>
  <c r="I7" i="20"/>
  <c r="I8" i="20"/>
  <c r="J7" i="20"/>
  <c r="I9" i="20"/>
  <c r="J8" i="20"/>
  <c r="J9" i="20"/>
  <c r="I10" i="20"/>
  <c r="J10" i="20"/>
  <c r="I11" i="20"/>
  <c r="J11" i="20"/>
  <c r="I12" i="20"/>
  <c r="J12" i="20"/>
  <c r="I13" i="20"/>
  <c r="I14" i="20"/>
  <c r="J13" i="20"/>
  <c r="J14" i="20"/>
  <c r="I15" i="20"/>
  <c r="J15" i="20"/>
  <c r="I16" i="20"/>
  <c r="I17" i="20"/>
  <c r="J16" i="20"/>
  <c r="I18" i="20"/>
  <c r="J17" i="20"/>
  <c r="I19" i="20"/>
  <c r="J18" i="20"/>
  <c r="J19" i="20"/>
  <c r="I20" i="20"/>
  <c r="J20" i="20"/>
  <c r="I21" i="20"/>
  <c r="I22" i="20"/>
  <c r="J21" i="20"/>
  <c r="J22" i="20"/>
  <c r="I23" i="20"/>
  <c r="J23" i="20"/>
  <c r="I24" i="20"/>
  <c r="I25" i="20"/>
  <c r="J24" i="20"/>
  <c r="J25" i="20"/>
  <c r="I26" i="20"/>
  <c r="I27" i="20"/>
  <c r="J26" i="20"/>
  <c r="J27" i="20"/>
  <c r="I28" i="20"/>
  <c r="I29" i="20"/>
  <c r="J28" i="20"/>
  <c r="I30" i="20"/>
  <c r="J29" i="20"/>
  <c r="J30" i="20"/>
  <c r="I31" i="20"/>
  <c r="J31" i="20"/>
  <c r="I32" i="20"/>
  <c r="I33" i="20"/>
  <c r="J32" i="20"/>
  <c r="J33" i="20"/>
  <c r="I34" i="20"/>
  <c r="J34" i="20"/>
  <c r="I35" i="20"/>
  <c r="J35" i="20"/>
  <c r="I36" i="20"/>
  <c r="I37" i="20"/>
  <c r="J36" i="20"/>
  <c r="J37" i="20"/>
  <c r="I38" i="20"/>
  <c r="I39" i="20"/>
  <c r="J38" i="20"/>
  <c r="J39" i="20"/>
  <c r="I40" i="20"/>
  <c r="I41" i="20"/>
  <c r="J40" i="20"/>
  <c r="I42" i="20"/>
  <c r="J41" i="20"/>
  <c r="I43" i="20"/>
  <c r="J42" i="20"/>
  <c r="J43" i="20"/>
  <c r="I44" i="20"/>
  <c r="J44" i="20"/>
  <c r="I45" i="20"/>
  <c r="I46" i="20"/>
  <c r="J45" i="20"/>
  <c r="I47" i="20"/>
  <c r="J46" i="20"/>
  <c r="I48" i="20"/>
  <c r="J47" i="20"/>
  <c r="J48" i="20"/>
  <c r="I49" i="20"/>
  <c r="I50" i="20"/>
  <c r="J49" i="20"/>
  <c r="I51" i="20"/>
  <c r="J50" i="20"/>
  <c r="J51" i="20"/>
  <c r="I52" i="20"/>
  <c r="I53" i="20"/>
  <c r="J52" i="20"/>
  <c r="J53" i="20"/>
  <c r="I54" i="20"/>
  <c r="I55" i="20"/>
  <c r="J54" i="20"/>
  <c r="I56" i="20"/>
  <c r="J55" i="20"/>
  <c r="I57" i="20"/>
  <c r="J56" i="20"/>
  <c r="I58" i="20"/>
  <c r="J57" i="20"/>
  <c r="I59" i="20"/>
  <c r="J58" i="20"/>
  <c r="I60" i="20"/>
  <c r="J59" i="20"/>
  <c r="J60" i="20"/>
  <c r="I61" i="20"/>
  <c r="I62" i="20"/>
  <c r="J61" i="20"/>
  <c r="I63" i="20"/>
  <c r="J62" i="20"/>
  <c r="I64" i="20"/>
  <c r="J63" i="20"/>
  <c r="I65" i="20"/>
  <c r="J64" i="20"/>
  <c r="J65" i="20"/>
  <c r="I66" i="20"/>
  <c r="I67" i="20"/>
  <c r="J66" i="20"/>
  <c r="I68" i="20"/>
  <c r="J67" i="20"/>
  <c r="J68" i="20"/>
  <c r="I69" i="20"/>
  <c r="J69" i="20"/>
  <c r="I70" i="20"/>
  <c r="J70" i="20"/>
  <c r="I71" i="20"/>
  <c r="I72" i="20"/>
  <c r="J71" i="20"/>
  <c r="J72" i="20"/>
  <c r="I73" i="20"/>
  <c r="I74" i="20"/>
  <c r="J73" i="20"/>
  <c r="J74" i="20"/>
  <c r="I75" i="20"/>
  <c r="I76" i="20"/>
  <c r="J75" i="20"/>
  <c r="I77" i="20"/>
  <c r="J76" i="20"/>
  <c r="I78" i="20"/>
  <c r="J77" i="20"/>
  <c r="J78" i="20"/>
  <c r="I79" i="20"/>
  <c r="I80" i="20"/>
  <c r="J79" i="20"/>
  <c r="J80" i="20"/>
  <c r="I81" i="20"/>
  <c r="J81" i="20"/>
  <c r="I82" i="20"/>
  <c r="I83" i="20"/>
  <c r="J82" i="20"/>
  <c r="J83" i="20"/>
  <c r="I84" i="20"/>
  <c r="J84" i="20"/>
  <c r="I85" i="20"/>
  <c r="I86" i="20"/>
  <c r="J85" i="20"/>
  <c r="J86" i="20"/>
  <c r="I87" i="20"/>
  <c r="I88" i="20"/>
  <c r="J87" i="20"/>
  <c r="J88" i="20"/>
  <c r="I89" i="20"/>
  <c r="J89" i="20"/>
  <c r="I90" i="20"/>
  <c r="I91" i="20"/>
  <c r="J90" i="20"/>
  <c r="I92" i="20"/>
  <c r="J91" i="20"/>
  <c r="I93" i="20"/>
  <c r="J92" i="20"/>
  <c r="I94" i="20"/>
  <c r="J93" i="20"/>
  <c r="J94" i="20"/>
  <c r="I95" i="20"/>
  <c r="J95" i="20"/>
  <c r="I96" i="20"/>
  <c r="I97" i="20"/>
  <c r="J96" i="20"/>
  <c r="I98" i="20"/>
  <c r="J97" i="20"/>
  <c r="I99" i="20"/>
  <c r="J98" i="20"/>
  <c r="J99" i="20"/>
  <c r="I100" i="20"/>
  <c r="J100" i="20"/>
  <c r="I101" i="20"/>
  <c r="J101" i="20"/>
  <c r="I102" i="20"/>
  <c r="J102" i="20"/>
  <c r="I103" i="20"/>
  <c r="J103" i="20"/>
  <c r="I104" i="20"/>
  <c r="J104" i="20"/>
  <c r="I105" i="20"/>
  <c r="I106" i="20"/>
  <c r="J105" i="20"/>
  <c r="I107" i="20"/>
  <c r="J106" i="20"/>
  <c r="I108" i="20"/>
  <c r="J107" i="20"/>
  <c r="J108" i="20"/>
  <c r="I109" i="20"/>
  <c r="I110" i="20"/>
  <c r="J109" i="20"/>
  <c r="J110" i="20"/>
  <c r="I111" i="20"/>
  <c r="J111" i="20"/>
  <c r="I112" i="20"/>
  <c r="I113" i="20"/>
  <c r="J112" i="20"/>
  <c r="I114" i="20"/>
  <c r="J113" i="20"/>
  <c r="I115" i="20"/>
  <c r="J114" i="20"/>
  <c r="I116" i="20"/>
  <c r="J115" i="20"/>
  <c r="I117" i="20"/>
  <c r="J116" i="20"/>
  <c r="I118" i="20"/>
  <c r="J117" i="20"/>
  <c r="I119" i="20"/>
  <c r="J118" i="20"/>
  <c r="I120" i="20"/>
  <c r="J119" i="20"/>
  <c r="J120" i="20"/>
  <c r="I121" i="20"/>
  <c r="J121" i="20"/>
  <c r="I122" i="20"/>
  <c r="J122" i="20"/>
  <c r="I123" i="20"/>
  <c r="J123" i="20"/>
  <c r="I124" i="20"/>
  <c r="J124" i="20"/>
  <c r="I125" i="20"/>
  <c r="J125" i="20"/>
  <c r="I126" i="20"/>
  <c r="J126" i="20"/>
  <c r="I127" i="20"/>
  <c r="J127" i="20"/>
  <c r="I128" i="20"/>
  <c r="I129" i="20"/>
  <c r="J128" i="20"/>
  <c r="I130" i="20"/>
  <c r="J129" i="20"/>
  <c r="I131" i="20"/>
  <c r="J130" i="20"/>
  <c r="I132" i="20"/>
  <c r="J131" i="20"/>
  <c r="J132" i="20"/>
  <c r="I133" i="20"/>
  <c r="J133" i="20"/>
  <c r="I134" i="20"/>
  <c r="J134" i="20"/>
  <c r="I135" i="20"/>
  <c r="I136" i="20"/>
  <c r="J135" i="20"/>
  <c r="I137" i="20"/>
  <c r="J136" i="20"/>
  <c r="J137" i="20"/>
  <c r="I138" i="20"/>
  <c r="I139" i="20"/>
  <c r="J138" i="20"/>
  <c r="J139" i="20"/>
  <c r="I140" i="20"/>
  <c r="J140" i="20"/>
  <c r="I141" i="20"/>
  <c r="I142" i="20"/>
  <c r="J141" i="20"/>
  <c r="I143" i="20"/>
  <c r="J142" i="20"/>
  <c r="I144" i="20"/>
  <c r="J143" i="20"/>
  <c r="I145" i="20"/>
  <c r="J144" i="20"/>
  <c r="I146" i="20"/>
  <c r="J145" i="20"/>
  <c r="J146" i="20"/>
  <c r="I147" i="20"/>
  <c r="I148" i="20"/>
  <c r="J147" i="20"/>
  <c r="I149" i="20"/>
  <c r="J148" i="20"/>
  <c r="I150" i="20"/>
  <c r="J149" i="20"/>
  <c r="I151" i="20"/>
  <c r="J150" i="20"/>
  <c r="I152" i="20"/>
  <c r="J151" i="20"/>
  <c r="J152" i="20"/>
  <c r="I153" i="20"/>
  <c r="I154" i="20"/>
  <c r="J153" i="20"/>
  <c r="J154" i="20"/>
  <c r="I155" i="20"/>
  <c r="I156" i="20"/>
  <c r="J155" i="20"/>
  <c r="J156" i="20"/>
  <c r="I157" i="20"/>
  <c r="I158" i="20"/>
  <c r="J157" i="20"/>
  <c r="J158" i="20"/>
  <c r="I159" i="20"/>
  <c r="I160" i="20"/>
  <c r="J159" i="20"/>
  <c r="I161" i="20"/>
  <c r="J160" i="20"/>
  <c r="J161" i="20"/>
  <c r="I162" i="20"/>
  <c r="J162" i="20"/>
  <c r="I163" i="20"/>
  <c r="I164" i="20"/>
  <c r="J163" i="20"/>
  <c r="J164" i="20"/>
  <c r="I165" i="20"/>
  <c r="I166" i="20"/>
  <c r="J165" i="20"/>
  <c r="J166" i="20"/>
  <c r="I167" i="20"/>
  <c r="J167" i="20"/>
  <c r="I168" i="20"/>
  <c r="J168" i="20"/>
  <c r="I169" i="20"/>
  <c r="J169" i="20"/>
  <c r="I170" i="20"/>
  <c r="J170" i="20"/>
  <c r="I171" i="20"/>
  <c r="J171" i="20"/>
  <c r="I172" i="20"/>
  <c r="I173" i="20"/>
  <c r="J172" i="20"/>
  <c r="J173" i="20"/>
  <c r="I174" i="20"/>
  <c r="J174" i="20"/>
  <c r="I175" i="20"/>
  <c r="J175" i="20"/>
  <c r="I176" i="20"/>
  <c r="J176" i="20"/>
  <c r="I177" i="20"/>
  <c r="I178" i="20"/>
  <c r="J177" i="20"/>
  <c r="I179" i="20"/>
  <c r="J178" i="20"/>
  <c r="I180" i="20"/>
  <c r="J179" i="20"/>
  <c r="J180" i="20"/>
  <c r="I181" i="20"/>
  <c r="I182" i="20"/>
  <c r="J181" i="20"/>
  <c r="I183" i="20"/>
  <c r="J182" i="20"/>
  <c r="I184" i="20"/>
  <c r="J183" i="20"/>
  <c r="J184" i="20"/>
  <c r="I185" i="20"/>
  <c r="J185" i="20"/>
  <c r="I186" i="20"/>
  <c r="I187" i="20"/>
  <c r="J186" i="20"/>
  <c r="I188" i="20"/>
  <c r="J187" i="20"/>
  <c r="J188" i="20"/>
  <c r="I189" i="20"/>
  <c r="I190" i="20"/>
  <c r="J189" i="20"/>
  <c r="I191" i="20"/>
  <c r="J190" i="20"/>
  <c r="J191" i="20"/>
  <c r="I192" i="20"/>
  <c r="J192" i="20"/>
  <c r="I193" i="20"/>
  <c r="J193" i="20"/>
  <c r="I194" i="20"/>
  <c r="I195" i="20"/>
  <c r="J194" i="20"/>
  <c r="J195" i="20"/>
  <c r="I196" i="20"/>
  <c r="J196" i="20"/>
  <c r="I197" i="20"/>
  <c r="I198" i="20"/>
  <c r="J197" i="20"/>
  <c r="J198" i="20"/>
  <c r="I199" i="20"/>
  <c r="I200" i="20"/>
  <c r="J199" i="20"/>
  <c r="I201" i="20"/>
  <c r="J200" i="20"/>
  <c r="I202" i="20"/>
  <c r="J201" i="20"/>
  <c r="I203" i="20"/>
  <c r="J202" i="20"/>
  <c r="J203" i="20"/>
  <c r="I204" i="20"/>
  <c r="J204" i="20"/>
  <c r="I205" i="20"/>
  <c r="I206" i="20"/>
  <c r="J205" i="20"/>
  <c r="J206" i="20"/>
  <c r="I207" i="20"/>
  <c r="I208" i="20"/>
  <c r="J207" i="20"/>
  <c r="I209" i="20"/>
  <c r="J208" i="20"/>
  <c r="J209" i="20"/>
  <c r="J210" i="20"/>
  <c r="I211" i="20"/>
  <c r="I210" i="20"/>
  <c r="D7" i="21"/>
  <c r="D210" i="21"/>
  <c r="D211" i="21"/>
  <c r="Q25" i="21"/>
  <c r="L5" i="5"/>
  <c r="I7" i="21"/>
  <c r="J7" i="21"/>
  <c r="I8" i="21"/>
  <c r="I9" i="21"/>
  <c r="J8" i="21"/>
  <c r="I10" i="21"/>
  <c r="J9" i="21"/>
  <c r="J10" i="21"/>
  <c r="I11" i="21"/>
  <c r="J11" i="21"/>
  <c r="I12" i="21"/>
  <c r="J12" i="21"/>
  <c r="I13" i="21"/>
  <c r="J13" i="21"/>
  <c r="I14" i="21"/>
  <c r="J14" i="21"/>
  <c r="I15" i="21"/>
  <c r="J15" i="21"/>
  <c r="I16" i="21"/>
  <c r="I17" i="21"/>
  <c r="J16" i="21"/>
  <c r="I18" i="21"/>
  <c r="J17" i="21"/>
  <c r="J18" i="21"/>
  <c r="I19" i="21"/>
  <c r="I20" i="21"/>
  <c r="J19" i="21"/>
  <c r="I21" i="21"/>
  <c r="J20" i="21"/>
  <c r="J21" i="21"/>
  <c r="I22" i="21"/>
  <c r="I23" i="21"/>
  <c r="J22" i="21"/>
  <c r="I24" i="21"/>
  <c r="J23" i="21"/>
  <c r="J24" i="21"/>
  <c r="I25" i="21"/>
  <c r="J25" i="21"/>
  <c r="I26" i="21"/>
  <c r="J26" i="21"/>
  <c r="I27" i="21"/>
  <c r="J27" i="21"/>
  <c r="I28" i="21"/>
  <c r="J28" i="21"/>
  <c r="I29" i="21"/>
  <c r="I30" i="21"/>
  <c r="J29" i="21"/>
  <c r="J30" i="21"/>
  <c r="I31" i="21"/>
  <c r="I32" i="21"/>
  <c r="J31" i="21"/>
  <c r="J32" i="21"/>
  <c r="I33" i="21"/>
  <c r="I34" i="21"/>
  <c r="J33" i="21"/>
  <c r="J34" i="21"/>
  <c r="I35" i="21"/>
  <c r="I36" i="21"/>
  <c r="J35" i="21"/>
  <c r="I37" i="21"/>
  <c r="J36" i="21"/>
  <c r="I38" i="21"/>
  <c r="J37" i="21"/>
  <c r="J38" i="21"/>
  <c r="I39" i="21"/>
  <c r="I40" i="21"/>
  <c r="J39" i="21"/>
  <c r="J40" i="21"/>
  <c r="I41" i="21"/>
  <c r="J41" i="21"/>
  <c r="I42" i="21"/>
  <c r="J42" i="21"/>
  <c r="I43" i="21"/>
  <c r="J43" i="21"/>
  <c r="I44" i="21"/>
  <c r="I45" i="21"/>
  <c r="J44" i="21"/>
  <c r="I46" i="21"/>
  <c r="J45" i="21"/>
  <c r="I47" i="21"/>
  <c r="J46" i="21"/>
  <c r="J47" i="21"/>
  <c r="I48" i="21"/>
  <c r="I49" i="21"/>
  <c r="J48" i="21"/>
  <c r="I50" i="21"/>
  <c r="J49" i="21"/>
  <c r="I51" i="21"/>
  <c r="J50" i="21"/>
  <c r="I52" i="21"/>
  <c r="J51" i="21"/>
  <c r="I53" i="21"/>
  <c r="J52" i="21"/>
  <c r="I54" i="21"/>
  <c r="J53" i="21"/>
  <c r="I55" i="21"/>
  <c r="J54" i="21"/>
  <c r="I56" i="21"/>
  <c r="J55" i="21"/>
  <c r="I57" i="21"/>
  <c r="J56" i="21"/>
  <c r="I58" i="21"/>
  <c r="J57" i="21"/>
  <c r="I59" i="21"/>
  <c r="J58" i="21"/>
  <c r="J59" i="21"/>
  <c r="I60" i="21"/>
  <c r="I61" i="21"/>
  <c r="J60" i="21"/>
  <c r="I62" i="21"/>
  <c r="J61" i="21"/>
  <c r="I63" i="21"/>
  <c r="J62" i="21"/>
  <c r="J63" i="21"/>
  <c r="I64" i="21"/>
  <c r="I65" i="21"/>
  <c r="J64" i="21"/>
  <c r="I66" i="21"/>
  <c r="J65" i="21"/>
  <c r="I67" i="21"/>
  <c r="J66" i="21"/>
  <c r="I68" i="21"/>
  <c r="J67" i="21"/>
  <c r="I69" i="21"/>
  <c r="J68" i="21"/>
  <c r="J69" i="21"/>
  <c r="I70" i="21"/>
  <c r="I71" i="21"/>
  <c r="J70" i="21"/>
  <c r="I72" i="21"/>
  <c r="J71" i="21"/>
  <c r="J72" i="21"/>
  <c r="I73" i="21"/>
  <c r="J73" i="21"/>
  <c r="I74" i="21"/>
  <c r="I75" i="21"/>
  <c r="J74" i="21"/>
  <c r="I76" i="21"/>
  <c r="J75" i="21"/>
  <c r="J76" i="21"/>
  <c r="I77" i="21"/>
  <c r="I78" i="21"/>
  <c r="J77" i="21"/>
  <c r="I79" i="21"/>
  <c r="J78" i="21"/>
  <c r="I80" i="21"/>
  <c r="J79" i="21"/>
  <c r="I81" i="21"/>
  <c r="J80" i="21"/>
  <c r="I82" i="21"/>
  <c r="J81" i="21"/>
  <c r="I83" i="21"/>
  <c r="J82" i="21"/>
  <c r="I84" i="21"/>
  <c r="J83" i="21"/>
  <c r="J84" i="21"/>
  <c r="I85" i="21"/>
  <c r="I86" i="21"/>
  <c r="J85" i="21"/>
  <c r="J86" i="21"/>
  <c r="I87" i="21"/>
  <c r="I88" i="21"/>
  <c r="J87" i="21"/>
  <c r="I89" i="21"/>
  <c r="J88" i="21"/>
  <c r="I90" i="21"/>
  <c r="J89" i="21"/>
  <c r="I91" i="21"/>
  <c r="J90" i="21"/>
  <c r="I92" i="21"/>
  <c r="J91" i="21"/>
  <c r="J92" i="21"/>
  <c r="I93" i="21"/>
  <c r="J93" i="21"/>
  <c r="I94" i="21"/>
  <c r="I95" i="21"/>
  <c r="J94" i="21"/>
  <c r="I96" i="21"/>
  <c r="J95" i="21"/>
  <c r="I97" i="21"/>
  <c r="J96" i="21"/>
  <c r="I98" i="21"/>
  <c r="J97" i="21"/>
  <c r="I99" i="21"/>
  <c r="J98" i="21"/>
  <c r="I100" i="21"/>
  <c r="J99" i="21"/>
  <c r="I101" i="21"/>
  <c r="J100" i="21"/>
  <c r="I102" i="21"/>
  <c r="J101" i="21"/>
  <c r="I103" i="21"/>
  <c r="J102" i="21"/>
  <c r="I104" i="21"/>
  <c r="J103" i="21"/>
  <c r="I105" i="21"/>
  <c r="J104" i="21"/>
  <c r="I106" i="21"/>
  <c r="J105" i="21"/>
  <c r="I107" i="21"/>
  <c r="J106" i="21"/>
  <c r="I108" i="21"/>
  <c r="J107" i="21"/>
  <c r="I109" i="21"/>
  <c r="J108" i="21"/>
  <c r="I110" i="21"/>
  <c r="J109" i="21"/>
  <c r="I111" i="21"/>
  <c r="J110" i="21"/>
  <c r="I112" i="21"/>
  <c r="J111" i="21"/>
  <c r="I113" i="21"/>
  <c r="J112" i="21"/>
  <c r="I114" i="21"/>
  <c r="J113" i="21"/>
  <c r="J114" i="21"/>
  <c r="I115" i="21"/>
  <c r="I116" i="21"/>
  <c r="J115" i="21"/>
  <c r="I117" i="21"/>
  <c r="J116" i="21"/>
  <c r="J117" i="21"/>
  <c r="I118" i="21"/>
  <c r="I119" i="21"/>
  <c r="J118" i="21"/>
  <c r="I120" i="21"/>
  <c r="J119" i="21"/>
  <c r="I121" i="21"/>
  <c r="J120" i="21"/>
  <c r="I122" i="21"/>
  <c r="J121" i="21"/>
  <c r="I123" i="21"/>
  <c r="J122" i="21"/>
  <c r="I124" i="21"/>
  <c r="J123" i="21"/>
  <c r="I125" i="21"/>
  <c r="J124" i="21"/>
  <c r="I126" i="21"/>
  <c r="J125" i="21"/>
  <c r="I127" i="21"/>
  <c r="J126" i="21"/>
  <c r="I128" i="21"/>
  <c r="J127" i="21"/>
  <c r="I129" i="21"/>
  <c r="J128" i="21"/>
  <c r="J129" i="21"/>
  <c r="I130" i="21"/>
  <c r="J130" i="21"/>
  <c r="I131" i="21"/>
  <c r="I132" i="21"/>
  <c r="J131" i="21"/>
  <c r="I133" i="21"/>
  <c r="J132" i="21"/>
  <c r="J133" i="21"/>
  <c r="I134" i="21"/>
  <c r="I135" i="21"/>
  <c r="J134" i="21"/>
  <c r="J135" i="21"/>
  <c r="I136" i="21"/>
  <c r="I137" i="21"/>
  <c r="J136" i="21"/>
  <c r="I138" i="21"/>
  <c r="J137" i="21"/>
  <c r="I139" i="21"/>
  <c r="J138" i="21"/>
  <c r="I140" i="21"/>
  <c r="J139" i="21"/>
  <c r="I141" i="21"/>
  <c r="J140" i="21"/>
  <c r="I142" i="21"/>
  <c r="J141" i="21"/>
  <c r="I143" i="21"/>
  <c r="J142" i="21"/>
  <c r="J143" i="21"/>
  <c r="I144" i="21"/>
  <c r="I145" i="21"/>
  <c r="J144" i="21"/>
  <c r="I146" i="21"/>
  <c r="J145" i="21"/>
  <c r="J146" i="21"/>
  <c r="I147" i="21"/>
  <c r="J147" i="21"/>
  <c r="I148" i="21"/>
  <c r="I149" i="21"/>
  <c r="J148" i="21"/>
  <c r="I150" i="21"/>
  <c r="J149" i="21"/>
  <c r="J150" i="21"/>
  <c r="I151" i="21"/>
  <c r="I152" i="21"/>
  <c r="J151" i="21"/>
  <c r="J152" i="21"/>
  <c r="I153" i="21"/>
  <c r="J153" i="21"/>
  <c r="I154" i="21"/>
  <c r="I155" i="21"/>
  <c r="J154" i="21"/>
  <c r="J155" i="21"/>
  <c r="I156" i="21"/>
  <c r="J156" i="21"/>
  <c r="I157" i="21"/>
  <c r="J157" i="21"/>
  <c r="I158" i="21"/>
  <c r="J158" i="21"/>
  <c r="I159" i="21"/>
  <c r="I160" i="21"/>
  <c r="J159" i="21"/>
  <c r="I161" i="21"/>
  <c r="J160" i="21"/>
  <c r="I162" i="21"/>
  <c r="J161" i="21"/>
  <c r="I163" i="21"/>
  <c r="J162" i="21"/>
  <c r="I164" i="21"/>
  <c r="J163" i="21"/>
  <c r="I165" i="21"/>
  <c r="J164" i="21"/>
  <c r="J165" i="21"/>
  <c r="I166" i="21"/>
  <c r="I167" i="21"/>
  <c r="J166" i="21"/>
  <c r="I168" i="21"/>
  <c r="J167" i="21"/>
  <c r="I169" i="21"/>
  <c r="J168" i="21"/>
  <c r="I170" i="21"/>
  <c r="J169" i="21"/>
  <c r="I171" i="21"/>
  <c r="J170" i="21"/>
  <c r="I172" i="21"/>
  <c r="J171" i="21"/>
  <c r="J172" i="21"/>
  <c r="I173" i="21"/>
  <c r="J173" i="21"/>
  <c r="I174" i="21"/>
  <c r="J174" i="21"/>
  <c r="I175" i="21"/>
  <c r="J175" i="21"/>
  <c r="I176" i="21"/>
  <c r="J176" i="21"/>
  <c r="I177" i="21"/>
  <c r="I178" i="21"/>
  <c r="J177" i="21"/>
  <c r="I179" i="21"/>
  <c r="J178" i="21"/>
  <c r="I180" i="21"/>
  <c r="J179" i="21"/>
  <c r="J180" i="21"/>
  <c r="I181" i="21"/>
  <c r="J181" i="21"/>
  <c r="I182" i="21"/>
  <c r="J182" i="21"/>
  <c r="I183" i="21"/>
  <c r="J183" i="21"/>
  <c r="I184" i="21"/>
  <c r="J184" i="21"/>
  <c r="I185" i="21"/>
  <c r="I186" i="21"/>
  <c r="J185" i="21"/>
  <c r="I187" i="21"/>
  <c r="J186" i="21"/>
  <c r="I188" i="21"/>
  <c r="J187" i="21"/>
  <c r="I189" i="21"/>
  <c r="J188" i="21"/>
  <c r="I190" i="21"/>
  <c r="J189" i="21"/>
  <c r="J190" i="21"/>
  <c r="I191" i="21"/>
  <c r="J191" i="21"/>
  <c r="I192" i="21"/>
  <c r="I193" i="21"/>
  <c r="J192" i="21"/>
  <c r="J193" i="21"/>
  <c r="I194" i="21"/>
  <c r="I195" i="21"/>
  <c r="J194" i="21"/>
  <c r="I196" i="21"/>
  <c r="J195" i="21"/>
  <c r="I197" i="21"/>
  <c r="J196" i="21"/>
  <c r="I198" i="21"/>
  <c r="J197" i="21"/>
  <c r="I199" i="21"/>
  <c r="J198" i="21"/>
  <c r="I200" i="21"/>
  <c r="J199" i="21"/>
  <c r="I201" i="21"/>
  <c r="J200" i="21"/>
  <c r="J201" i="21"/>
  <c r="I202" i="21"/>
  <c r="J202" i="21"/>
  <c r="I203" i="21"/>
  <c r="I204" i="21"/>
  <c r="J203" i="21"/>
  <c r="J204" i="21"/>
  <c r="I205" i="21"/>
  <c r="I206" i="21"/>
  <c r="J205" i="21"/>
  <c r="I207" i="21"/>
  <c r="J206" i="21"/>
  <c r="I208" i="21"/>
  <c r="J207" i="21"/>
  <c r="I209" i="21"/>
  <c r="J208" i="21"/>
  <c r="J209" i="21"/>
  <c r="J210" i="21"/>
  <c r="I211" i="21"/>
  <c r="I210" i="21"/>
  <c r="D7" i="22"/>
  <c r="D210" i="22"/>
  <c r="D211" i="22"/>
  <c r="Q25" i="22"/>
  <c r="M5" i="5"/>
  <c r="I7" i="22"/>
  <c r="I8" i="22"/>
  <c r="J7" i="22"/>
  <c r="I9" i="22"/>
  <c r="J8" i="22"/>
  <c r="I10" i="22"/>
  <c r="J9" i="22"/>
  <c r="I11" i="22"/>
  <c r="J10" i="22"/>
  <c r="I12" i="22"/>
  <c r="J11" i="22"/>
  <c r="J12" i="22"/>
  <c r="I13" i="22"/>
  <c r="I14" i="22"/>
  <c r="J13" i="22"/>
  <c r="J14" i="22"/>
  <c r="I15" i="22"/>
  <c r="I16" i="22"/>
  <c r="J15" i="22"/>
  <c r="I17" i="22"/>
  <c r="J16" i="22"/>
  <c r="I18" i="22"/>
  <c r="J17" i="22"/>
  <c r="J18" i="22"/>
  <c r="I19" i="22"/>
  <c r="I20" i="22"/>
  <c r="J19" i="22"/>
  <c r="J20" i="22"/>
  <c r="I21" i="22"/>
  <c r="I22" i="22"/>
  <c r="J21" i="22"/>
  <c r="J22" i="22"/>
  <c r="I23" i="22"/>
  <c r="J23" i="22"/>
  <c r="I24" i="22"/>
  <c r="I25" i="22"/>
  <c r="J24" i="22"/>
  <c r="J25" i="22"/>
  <c r="I26" i="22"/>
  <c r="J26" i="22"/>
  <c r="I27" i="22"/>
  <c r="J27" i="22"/>
  <c r="I28" i="22"/>
  <c r="J28" i="22"/>
  <c r="I29" i="22"/>
  <c r="I30" i="22"/>
  <c r="J29" i="22"/>
  <c r="I31" i="22"/>
  <c r="J30" i="22"/>
  <c r="J31" i="22"/>
  <c r="I32" i="22"/>
  <c r="I33" i="22"/>
  <c r="J32" i="22"/>
  <c r="J33" i="22"/>
  <c r="I34" i="22"/>
  <c r="I35" i="22"/>
  <c r="J34" i="22"/>
  <c r="J35" i="22"/>
  <c r="I36" i="22"/>
  <c r="J36" i="22"/>
  <c r="I37" i="22"/>
  <c r="I38" i="22"/>
  <c r="J37" i="22"/>
  <c r="I39" i="22"/>
  <c r="J38" i="22"/>
  <c r="I40" i="22"/>
  <c r="J39" i="22"/>
  <c r="J40" i="22"/>
  <c r="I41" i="22"/>
  <c r="J41" i="22"/>
  <c r="I42" i="22"/>
  <c r="I43" i="22"/>
  <c r="J42" i="22"/>
  <c r="J43" i="22"/>
  <c r="I44" i="22"/>
  <c r="I45" i="22"/>
  <c r="J44" i="22"/>
  <c r="J45" i="22"/>
  <c r="I46" i="22"/>
  <c r="I47" i="22"/>
  <c r="J46" i="22"/>
  <c r="J47" i="22"/>
  <c r="I48" i="22"/>
  <c r="I49" i="22"/>
  <c r="J48" i="22"/>
  <c r="J49" i="22"/>
  <c r="I50" i="22"/>
  <c r="I51" i="22"/>
  <c r="J50" i="22"/>
  <c r="I52" i="22"/>
  <c r="J51" i="22"/>
  <c r="J52" i="22"/>
  <c r="I53" i="22"/>
  <c r="J53" i="22"/>
  <c r="I54" i="22"/>
  <c r="J54" i="22"/>
  <c r="I55" i="22"/>
  <c r="I56" i="22"/>
  <c r="J55" i="22"/>
  <c r="J56" i="22"/>
  <c r="I57" i="22"/>
  <c r="I58" i="22"/>
  <c r="J57" i="22"/>
  <c r="J58" i="22"/>
  <c r="I59" i="22"/>
  <c r="I60" i="22"/>
  <c r="J59" i="22"/>
  <c r="J60" i="22"/>
  <c r="I61" i="22"/>
  <c r="I62" i="22"/>
  <c r="J61" i="22"/>
  <c r="I63" i="22"/>
  <c r="J62" i="22"/>
  <c r="J63" i="22"/>
  <c r="I64" i="22"/>
  <c r="I65" i="22"/>
  <c r="J64" i="22"/>
  <c r="I66" i="22"/>
  <c r="J65" i="22"/>
  <c r="I67" i="22"/>
  <c r="J66" i="22"/>
  <c r="I68" i="22"/>
  <c r="J67" i="22"/>
  <c r="I69" i="22"/>
  <c r="J68" i="22"/>
  <c r="J69" i="22"/>
  <c r="I70" i="22"/>
  <c r="J70" i="22"/>
  <c r="I71" i="22"/>
  <c r="I72" i="22"/>
  <c r="J71" i="22"/>
  <c r="J72" i="22"/>
  <c r="I73" i="22"/>
  <c r="I74" i="22"/>
  <c r="J73" i="22"/>
  <c r="J74" i="22"/>
  <c r="I75" i="22"/>
  <c r="I76" i="22"/>
  <c r="J75" i="22"/>
  <c r="I77" i="22"/>
  <c r="J76" i="22"/>
  <c r="I78" i="22"/>
  <c r="J77" i="22"/>
  <c r="J78" i="22"/>
  <c r="I79" i="22"/>
  <c r="I80" i="22"/>
  <c r="J79" i="22"/>
  <c r="I81" i="22"/>
  <c r="J80" i="22"/>
  <c r="I82" i="22"/>
  <c r="J81" i="22"/>
  <c r="I83" i="22"/>
  <c r="J82" i="22"/>
  <c r="I84" i="22"/>
  <c r="J83" i="22"/>
  <c r="I85" i="22"/>
  <c r="J84" i="22"/>
  <c r="I86" i="22"/>
  <c r="J85" i="22"/>
  <c r="J86" i="22"/>
  <c r="I87" i="22"/>
  <c r="J87" i="22"/>
  <c r="I88" i="22"/>
  <c r="I89" i="22"/>
  <c r="J88" i="22"/>
  <c r="I90" i="22"/>
  <c r="J89" i="22"/>
  <c r="J90" i="22"/>
  <c r="I91" i="22"/>
  <c r="J91" i="22"/>
  <c r="I92" i="22"/>
  <c r="I93" i="22"/>
  <c r="J92" i="22"/>
  <c r="J93" i="22"/>
  <c r="I94" i="22"/>
  <c r="I95" i="22"/>
  <c r="J94" i="22"/>
  <c r="I96" i="22"/>
  <c r="J95" i="22"/>
  <c r="I97" i="22"/>
  <c r="J96" i="22"/>
  <c r="I98" i="22"/>
  <c r="J97" i="22"/>
  <c r="I99" i="22"/>
  <c r="J98" i="22"/>
  <c r="I100" i="22"/>
  <c r="J99" i="22"/>
  <c r="I101" i="22"/>
  <c r="J100" i="22"/>
  <c r="I102" i="22"/>
  <c r="J101" i="22"/>
  <c r="I103" i="22"/>
  <c r="J102" i="22"/>
  <c r="I104" i="22"/>
  <c r="J103" i="22"/>
  <c r="J104" i="22"/>
  <c r="I105" i="22"/>
  <c r="I106" i="22"/>
  <c r="J105" i="22"/>
  <c r="J106" i="22"/>
  <c r="I107" i="22"/>
  <c r="J107" i="22"/>
  <c r="I108" i="22"/>
  <c r="J108" i="22"/>
  <c r="I109" i="22"/>
  <c r="I110" i="22"/>
  <c r="J109" i="22"/>
  <c r="I111" i="22"/>
  <c r="J110" i="22"/>
  <c r="I112" i="22"/>
  <c r="J111" i="22"/>
  <c r="I113" i="22"/>
  <c r="J112" i="22"/>
  <c r="I114" i="22"/>
  <c r="J113" i="22"/>
  <c r="J114" i="22"/>
  <c r="I115" i="22"/>
  <c r="J115" i="22"/>
  <c r="I116" i="22"/>
  <c r="I117" i="22"/>
  <c r="J116" i="22"/>
  <c r="I118" i="22"/>
  <c r="J117" i="22"/>
  <c r="I119" i="22"/>
  <c r="J118" i="22"/>
  <c r="I120" i="22"/>
  <c r="J119" i="22"/>
  <c r="J120" i="22"/>
  <c r="I121" i="22"/>
  <c r="I122" i="22"/>
  <c r="J121" i="22"/>
  <c r="I123" i="22"/>
  <c r="J122" i="22"/>
  <c r="I124" i="22"/>
  <c r="J123" i="22"/>
  <c r="I125" i="22"/>
  <c r="J124" i="22"/>
  <c r="I126" i="22"/>
  <c r="J125" i="22"/>
  <c r="J126" i="22"/>
  <c r="I127" i="22"/>
  <c r="I128" i="22"/>
  <c r="J127" i="22"/>
  <c r="I129" i="22"/>
  <c r="J128" i="22"/>
  <c r="I130" i="22"/>
  <c r="J129" i="22"/>
  <c r="I131" i="22"/>
  <c r="J130" i="22"/>
  <c r="I132" i="22"/>
  <c r="J131" i="22"/>
  <c r="I133" i="22"/>
  <c r="J132" i="22"/>
  <c r="I134" i="22"/>
  <c r="J133" i="22"/>
  <c r="J134" i="22"/>
  <c r="I135" i="22"/>
  <c r="I136" i="22"/>
  <c r="J135" i="22"/>
  <c r="J136" i="22"/>
  <c r="I137" i="22"/>
  <c r="J137" i="22"/>
  <c r="I138" i="22"/>
  <c r="I139" i="22"/>
  <c r="J138" i="22"/>
  <c r="I140" i="22"/>
  <c r="J139" i="22"/>
  <c r="J140" i="22"/>
  <c r="I141" i="22"/>
  <c r="I142" i="22"/>
  <c r="J141" i="22"/>
  <c r="I143" i="22"/>
  <c r="J142" i="22"/>
  <c r="I144" i="22"/>
  <c r="J143" i="22"/>
  <c r="I145" i="22"/>
  <c r="J144" i="22"/>
  <c r="I146" i="22"/>
  <c r="J145" i="22"/>
  <c r="I147" i="22"/>
  <c r="J146" i="22"/>
  <c r="J147" i="22"/>
  <c r="I148" i="22"/>
  <c r="I149" i="22"/>
  <c r="J148" i="22"/>
  <c r="J149" i="22"/>
  <c r="I150" i="22"/>
  <c r="I151" i="22"/>
  <c r="J150" i="22"/>
  <c r="I152" i="22"/>
  <c r="J151" i="22"/>
  <c r="J152" i="22"/>
  <c r="I153" i="22"/>
  <c r="J153" i="22"/>
  <c r="I154" i="22"/>
  <c r="I155" i="22"/>
  <c r="J154" i="22"/>
  <c r="I156" i="22"/>
  <c r="J155" i="22"/>
  <c r="I157" i="22"/>
  <c r="J156" i="22"/>
  <c r="I158" i="22"/>
  <c r="J157" i="22"/>
  <c r="I159" i="22"/>
  <c r="J158" i="22"/>
  <c r="I160" i="22"/>
  <c r="J159" i="22"/>
  <c r="I161" i="22"/>
  <c r="J160" i="22"/>
  <c r="I162" i="22"/>
  <c r="J161" i="22"/>
  <c r="I163" i="22"/>
  <c r="J162" i="22"/>
  <c r="J163" i="22"/>
  <c r="I164" i="22"/>
  <c r="I165" i="22"/>
  <c r="J164" i="22"/>
  <c r="J165" i="22"/>
  <c r="I166" i="22"/>
  <c r="I167" i="22"/>
  <c r="J166" i="22"/>
  <c r="I168" i="22"/>
  <c r="J167" i="22"/>
  <c r="I169" i="22"/>
  <c r="J168" i="22"/>
  <c r="I170" i="22"/>
  <c r="J169" i="22"/>
  <c r="I171" i="22"/>
  <c r="J170" i="22"/>
  <c r="I172" i="22"/>
  <c r="J171" i="22"/>
  <c r="I173" i="22"/>
  <c r="J172" i="22"/>
  <c r="I174" i="22"/>
  <c r="J173" i="22"/>
  <c r="I175" i="22"/>
  <c r="J174" i="22"/>
  <c r="I176" i="22"/>
  <c r="J175" i="22"/>
  <c r="I177" i="22"/>
  <c r="J176" i="22"/>
  <c r="J177" i="22"/>
  <c r="I178" i="22"/>
  <c r="J178" i="22"/>
  <c r="I179" i="22"/>
  <c r="I180" i="22"/>
  <c r="J179" i="22"/>
  <c r="J180" i="22"/>
  <c r="I181" i="22"/>
  <c r="J181" i="22"/>
  <c r="I182" i="22"/>
  <c r="J182" i="22"/>
  <c r="I183" i="22"/>
  <c r="J183" i="22"/>
  <c r="I184" i="22"/>
  <c r="J184" i="22"/>
  <c r="I185" i="22"/>
  <c r="J185" i="22"/>
  <c r="I186" i="22"/>
  <c r="J186" i="22"/>
  <c r="I187" i="22"/>
  <c r="I188" i="22"/>
  <c r="J187" i="22"/>
  <c r="I189" i="22"/>
  <c r="J188" i="22"/>
  <c r="I190" i="22"/>
  <c r="J189" i="22"/>
  <c r="I191" i="22"/>
  <c r="J190" i="22"/>
  <c r="I192" i="22"/>
  <c r="J191" i="22"/>
  <c r="I193" i="22"/>
  <c r="J192" i="22"/>
  <c r="I194" i="22"/>
  <c r="J193" i="22"/>
  <c r="I195" i="22"/>
  <c r="J194" i="22"/>
  <c r="J195" i="22"/>
  <c r="I196" i="22"/>
  <c r="I197" i="22"/>
  <c r="J196" i="22"/>
  <c r="J197" i="22"/>
  <c r="I198" i="22"/>
  <c r="I199" i="22"/>
  <c r="J198" i="22"/>
  <c r="J199" i="22"/>
  <c r="I200" i="22"/>
  <c r="I201" i="22"/>
  <c r="J200" i="22"/>
  <c r="I202" i="22"/>
  <c r="J201" i="22"/>
  <c r="J202" i="22"/>
  <c r="I203" i="22"/>
  <c r="I204" i="22"/>
  <c r="J203" i="22"/>
  <c r="I205" i="22"/>
  <c r="J204" i="22"/>
  <c r="J205" i="22"/>
  <c r="I206" i="22"/>
  <c r="I207" i="22"/>
  <c r="J206" i="22"/>
  <c r="J207" i="22"/>
  <c r="I208" i="22"/>
  <c r="I209" i="22"/>
  <c r="J208" i="22"/>
  <c r="I210" i="22"/>
  <c r="D7" i="23"/>
  <c r="J209" i="22"/>
  <c r="J210" i="22"/>
  <c r="I211" i="22"/>
  <c r="D210" i="23"/>
  <c r="D211" i="23"/>
  <c r="Q25" i="23"/>
  <c r="N5" i="5"/>
  <c r="O5" i="5"/>
  <c r="I7" i="23"/>
  <c r="I8" i="23"/>
  <c r="J7" i="23"/>
  <c r="J8" i="23"/>
  <c r="I9" i="23"/>
  <c r="I10" i="23"/>
  <c r="J9" i="23"/>
  <c r="I11" i="23"/>
  <c r="J10" i="23"/>
  <c r="J11" i="23"/>
  <c r="I12" i="23"/>
  <c r="I13" i="23"/>
  <c r="J12" i="23"/>
  <c r="J13" i="23"/>
  <c r="I14" i="23"/>
  <c r="I15" i="23"/>
  <c r="J14" i="23"/>
  <c r="I16" i="23"/>
  <c r="J15" i="23"/>
  <c r="I17" i="23"/>
  <c r="J16" i="23"/>
  <c r="I18" i="23"/>
  <c r="J17" i="23"/>
  <c r="I19" i="23"/>
  <c r="J18" i="23"/>
  <c r="I20" i="23"/>
  <c r="J19" i="23"/>
  <c r="I21" i="23"/>
  <c r="J20" i="23"/>
  <c r="I22" i="23"/>
  <c r="J21" i="23"/>
  <c r="J22" i="23"/>
  <c r="I23" i="23"/>
  <c r="I24" i="23"/>
  <c r="J23" i="23"/>
  <c r="J24" i="23"/>
  <c r="I25" i="23"/>
  <c r="J25" i="23"/>
  <c r="I26" i="23"/>
  <c r="I27" i="23"/>
  <c r="J26" i="23"/>
  <c r="I28" i="23"/>
  <c r="J27" i="23"/>
  <c r="I29" i="23"/>
  <c r="J28" i="23"/>
  <c r="I30" i="23"/>
  <c r="J29" i="23"/>
  <c r="J30" i="23"/>
  <c r="I31" i="23"/>
  <c r="I32" i="23"/>
  <c r="J31" i="23"/>
  <c r="J32" i="23"/>
  <c r="I33" i="23"/>
  <c r="J33" i="23"/>
  <c r="I34" i="23"/>
  <c r="I35" i="23"/>
  <c r="J34" i="23"/>
  <c r="J35" i="23"/>
  <c r="I36" i="23"/>
  <c r="I37" i="23"/>
  <c r="J36" i="23"/>
  <c r="J37" i="23"/>
  <c r="I38" i="23"/>
  <c r="I39" i="23"/>
  <c r="J38" i="23"/>
  <c r="J39" i="23"/>
  <c r="I40" i="23"/>
  <c r="J40" i="23"/>
  <c r="I41" i="23"/>
  <c r="J41" i="23"/>
  <c r="I42" i="23"/>
  <c r="J42" i="23"/>
  <c r="I43" i="23"/>
  <c r="I44" i="23"/>
  <c r="J43" i="23"/>
  <c r="I45" i="23"/>
  <c r="J44" i="23"/>
  <c r="I46" i="23"/>
  <c r="J45" i="23"/>
  <c r="J46" i="23"/>
  <c r="I47" i="23"/>
  <c r="J47" i="23"/>
  <c r="I48" i="23"/>
  <c r="I49" i="23"/>
  <c r="J48" i="23"/>
  <c r="I50" i="23"/>
  <c r="J49" i="23"/>
  <c r="J50" i="23"/>
  <c r="I51" i="23"/>
  <c r="I52" i="23"/>
  <c r="J51" i="23"/>
  <c r="I53" i="23"/>
  <c r="J52" i="23"/>
  <c r="I54" i="23"/>
  <c r="J53" i="23"/>
  <c r="I55" i="23"/>
  <c r="J54" i="23"/>
  <c r="J55" i="23"/>
  <c r="I56" i="23"/>
  <c r="I57" i="23"/>
  <c r="J56" i="23"/>
  <c r="J57" i="23"/>
  <c r="I58" i="23"/>
  <c r="J58" i="23"/>
  <c r="I59" i="23"/>
  <c r="J59" i="23"/>
  <c r="I60" i="23"/>
  <c r="I61" i="23"/>
  <c r="J60" i="23"/>
  <c r="I62" i="23"/>
  <c r="J61" i="23"/>
  <c r="I63" i="23"/>
  <c r="J62" i="23"/>
  <c r="I64" i="23"/>
  <c r="J63" i="23"/>
  <c r="J64" i="23"/>
  <c r="I65" i="23"/>
  <c r="J65" i="23"/>
  <c r="I66" i="23"/>
  <c r="J66" i="23"/>
  <c r="I67" i="23"/>
  <c r="J67" i="23"/>
  <c r="I68" i="23"/>
  <c r="I69" i="23"/>
  <c r="J68" i="23"/>
  <c r="I70" i="23"/>
  <c r="J69" i="23"/>
  <c r="J70" i="23"/>
  <c r="I71" i="23"/>
  <c r="I72" i="23"/>
  <c r="J71" i="23"/>
  <c r="I73" i="23"/>
  <c r="J72" i="23"/>
  <c r="I74" i="23"/>
  <c r="J73" i="23"/>
  <c r="I75" i="23"/>
  <c r="J74" i="23"/>
  <c r="I76" i="23"/>
  <c r="J75" i="23"/>
  <c r="J76" i="23"/>
  <c r="I77" i="23"/>
  <c r="J77" i="23"/>
  <c r="I78" i="23"/>
  <c r="J78" i="23"/>
  <c r="I79" i="23"/>
  <c r="J79" i="23"/>
  <c r="I80" i="23"/>
  <c r="I81" i="23"/>
  <c r="J80" i="23"/>
  <c r="J81" i="23"/>
  <c r="I82" i="23"/>
  <c r="I83" i="23"/>
  <c r="J82" i="23"/>
  <c r="I84" i="23"/>
  <c r="J83" i="23"/>
  <c r="J84" i="23"/>
  <c r="I85" i="23"/>
  <c r="I86" i="23"/>
  <c r="J85" i="23"/>
  <c r="I87" i="23"/>
  <c r="J86" i="23"/>
  <c r="J87" i="23"/>
  <c r="I88" i="23"/>
  <c r="J88" i="23"/>
  <c r="I89" i="23"/>
  <c r="J89" i="23"/>
  <c r="I90" i="23"/>
  <c r="I91" i="23"/>
  <c r="J90" i="23"/>
  <c r="I92" i="23"/>
  <c r="J91" i="23"/>
  <c r="J92" i="23"/>
  <c r="I93" i="23"/>
  <c r="J93" i="23"/>
  <c r="I94" i="23"/>
  <c r="I95" i="23"/>
  <c r="J94" i="23"/>
  <c r="J95" i="23"/>
  <c r="I96" i="23"/>
  <c r="J96" i="23"/>
  <c r="I97" i="23"/>
  <c r="J97" i="23"/>
  <c r="I98" i="23"/>
  <c r="J98" i="23"/>
  <c r="I99" i="23"/>
  <c r="I100" i="23"/>
  <c r="J99" i="23"/>
  <c r="I101" i="23"/>
  <c r="J100" i="23"/>
  <c r="I102" i="23"/>
  <c r="J101" i="23"/>
  <c r="J102" i="23"/>
  <c r="I103" i="23"/>
  <c r="I104" i="23"/>
  <c r="J103" i="23"/>
  <c r="I105" i="23"/>
  <c r="J104" i="23"/>
  <c r="I106" i="23"/>
  <c r="J105" i="23"/>
  <c r="J106" i="23"/>
  <c r="I107" i="23"/>
  <c r="I108" i="23"/>
  <c r="J107" i="23"/>
  <c r="J108" i="23"/>
  <c r="I109" i="23"/>
  <c r="J109" i="23"/>
  <c r="I110" i="23"/>
  <c r="J110" i="23"/>
  <c r="I111" i="23"/>
  <c r="J111" i="23"/>
  <c r="I112" i="23"/>
  <c r="J112" i="23"/>
  <c r="I113" i="23"/>
  <c r="I114" i="23"/>
  <c r="J113" i="23"/>
  <c r="J114" i="23"/>
  <c r="I115" i="23"/>
  <c r="I116" i="23"/>
  <c r="J115" i="23"/>
  <c r="J116" i="23"/>
  <c r="I117" i="23"/>
  <c r="J117" i="23"/>
  <c r="I118" i="23"/>
  <c r="J118" i="23"/>
  <c r="I119" i="23"/>
  <c r="J119" i="23"/>
  <c r="I120" i="23"/>
  <c r="J120" i="23"/>
  <c r="I121" i="23"/>
  <c r="J121" i="23"/>
  <c r="I122" i="23"/>
  <c r="I123" i="23"/>
  <c r="J122" i="23"/>
  <c r="J123" i="23"/>
  <c r="I124" i="23"/>
  <c r="I125" i="23"/>
  <c r="J124" i="23"/>
  <c r="I126" i="23"/>
  <c r="J125" i="23"/>
  <c r="I127" i="23"/>
  <c r="J126" i="23"/>
  <c r="I128" i="23"/>
  <c r="J127" i="23"/>
  <c r="I129" i="23"/>
  <c r="J128" i="23"/>
  <c r="I130" i="23"/>
  <c r="J129" i="23"/>
  <c r="I131" i="23"/>
  <c r="J130" i="23"/>
  <c r="I132" i="23"/>
  <c r="J131" i="23"/>
  <c r="I133" i="23"/>
  <c r="J132" i="23"/>
  <c r="I134" i="23"/>
  <c r="J133" i="23"/>
  <c r="J134" i="23"/>
  <c r="I135" i="23"/>
  <c r="J135" i="23"/>
  <c r="I136" i="23"/>
  <c r="I137" i="23"/>
  <c r="J136" i="23"/>
  <c r="I138" i="23"/>
  <c r="J137" i="23"/>
  <c r="I139" i="23"/>
  <c r="J138" i="23"/>
  <c r="I140" i="23"/>
  <c r="J139" i="23"/>
  <c r="I141" i="23"/>
  <c r="J140" i="23"/>
  <c r="I142" i="23"/>
  <c r="J141" i="23"/>
  <c r="J142" i="23"/>
  <c r="I143" i="23"/>
  <c r="J143" i="23"/>
  <c r="I144" i="23"/>
  <c r="I145" i="23"/>
  <c r="J144" i="23"/>
  <c r="J145" i="23"/>
  <c r="I146" i="23"/>
  <c r="I147" i="23"/>
  <c r="J146" i="23"/>
  <c r="I148" i="23"/>
  <c r="J147" i="23"/>
  <c r="J148" i="23"/>
  <c r="I149" i="23"/>
  <c r="I150" i="23"/>
  <c r="J149" i="23"/>
  <c r="J150" i="23"/>
  <c r="I151" i="23"/>
  <c r="I152" i="23"/>
  <c r="J151" i="23"/>
  <c r="I153" i="23"/>
  <c r="J152" i="23"/>
  <c r="J153" i="23"/>
  <c r="I154" i="23"/>
  <c r="I155" i="23"/>
  <c r="J154" i="23"/>
  <c r="I156" i="23"/>
  <c r="J155" i="23"/>
  <c r="I157" i="23"/>
  <c r="J156" i="23"/>
  <c r="I158" i="23"/>
  <c r="J157" i="23"/>
  <c r="I159" i="23"/>
  <c r="J158" i="23"/>
  <c r="J159" i="23"/>
  <c r="I160" i="23"/>
  <c r="I161" i="23"/>
  <c r="J160" i="23"/>
  <c r="J161" i="23"/>
  <c r="I162" i="23"/>
  <c r="J162" i="23"/>
  <c r="I163" i="23"/>
  <c r="I164" i="23"/>
  <c r="J163" i="23"/>
  <c r="J164" i="23"/>
  <c r="I165" i="23"/>
  <c r="I166" i="23"/>
  <c r="J165" i="23"/>
  <c r="I167" i="23"/>
  <c r="J166" i="23"/>
  <c r="J167" i="23"/>
  <c r="I168" i="23"/>
  <c r="I169" i="23"/>
  <c r="J168" i="23"/>
  <c r="I170" i="23"/>
  <c r="J169" i="23"/>
  <c r="I171" i="23"/>
  <c r="J170" i="23"/>
  <c r="I172" i="23"/>
  <c r="J171" i="23"/>
  <c r="I173" i="23"/>
  <c r="J172" i="23"/>
  <c r="I174" i="23"/>
  <c r="J173" i="23"/>
  <c r="I175" i="23"/>
  <c r="J174" i="23"/>
  <c r="J175" i="23"/>
  <c r="I176" i="23"/>
  <c r="I177" i="23"/>
  <c r="J176" i="23"/>
  <c r="J177" i="23"/>
  <c r="I178" i="23"/>
  <c r="I179" i="23"/>
  <c r="J178" i="23"/>
  <c r="J179" i="23"/>
  <c r="I180" i="23"/>
  <c r="J180" i="23"/>
  <c r="I181" i="23"/>
  <c r="J181" i="23"/>
  <c r="I182" i="23"/>
  <c r="J182" i="23"/>
  <c r="I183" i="23"/>
  <c r="I184" i="23"/>
  <c r="J183" i="23"/>
  <c r="I185" i="23"/>
  <c r="J184" i="23"/>
  <c r="I186" i="23"/>
  <c r="J185" i="23"/>
  <c r="J186" i="23"/>
  <c r="I187" i="23"/>
  <c r="J187" i="23"/>
  <c r="I188" i="23"/>
  <c r="J188" i="23"/>
  <c r="I189" i="23"/>
  <c r="I190" i="23"/>
  <c r="J189" i="23"/>
  <c r="J190" i="23"/>
  <c r="I191" i="23"/>
  <c r="J191" i="23"/>
  <c r="I192" i="23"/>
  <c r="J192" i="23"/>
  <c r="I193" i="23"/>
  <c r="I194" i="23"/>
  <c r="J193" i="23"/>
  <c r="J194" i="23"/>
  <c r="I195" i="23"/>
  <c r="I196" i="23"/>
  <c r="J195" i="23"/>
  <c r="J196" i="23"/>
  <c r="I197" i="23"/>
  <c r="I198" i="23"/>
  <c r="J197" i="23"/>
  <c r="I199" i="23"/>
  <c r="J198" i="23"/>
  <c r="J199" i="23"/>
  <c r="I200" i="23"/>
  <c r="J200" i="23"/>
  <c r="I201" i="23"/>
  <c r="I202" i="23"/>
  <c r="J201" i="23"/>
  <c r="I203" i="23"/>
  <c r="J202" i="23"/>
  <c r="I204" i="23"/>
  <c r="J203" i="23"/>
  <c r="I205" i="23"/>
  <c r="J204" i="23"/>
  <c r="I206" i="23"/>
  <c r="J205" i="23"/>
  <c r="I207" i="23"/>
  <c r="J206" i="23"/>
  <c r="I208" i="23"/>
  <c r="J207" i="23"/>
  <c r="I209" i="23"/>
  <c r="J208" i="23"/>
  <c r="I210" i="23"/>
  <c r="J209" i="23"/>
  <c r="J210" i="23"/>
  <c r="I211" i="23"/>
  <c r="R6" i="23" l="1"/>
  <c r="N10" i="5"/>
  <c r="N20" i="5" s="1"/>
  <c r="M20" i="5"/>
  <c r="R6" i="22"/>
  <c r="R6" i="21"/>
  <c r="L8" i="5"/>
  <c r="L20" i="5" s="1"/>
  <c r="K17" i="5"/>
  <c r="K20" i="5" s="1"/>
  <c r="R6" i="19"/>
  <c r="J12" i="5"/>
  <c r="J20" i="5" s="1"/>
  <c r="I7" i="5"/>
  <c r="I20" i="5" s="1"/>
  <c r="H20" i="5"/>
  <c r="R6" i="17"/>
  <c r="G7" i="5"/>
  <c r="G20" i="5" s="1"/>
  <c r="R6" i="15"/>
  <c r="F20" i="5"/>
  <c r="E20" i="5"/>
  <c r="R6" i="14"/>
  <c r="E11" i="5"/>
  <c r="E8" i="5"/>
  <c r="E10" i="5"/>
  <c r="O13" i="5"/>
  <c r="R6" i="13"/>
  <c r="O16" i="5"/>
  <c r="O12" i="5"/>
  <c r="O15" i="5"/>
  <c r="D7" i="5"/>
  <c r="D20" i="5" s="1"/>
  <c r="O18" i="5"/>
  <c r="O11" i="5"/>
  <c r="O9" i="5"/>
  <c r="O14" i="5"/>
  <c r="O10" i="5"/>
  <c r="C20" i="5"/>
  <c r="R6" i="3"/>
  <c r="O8" i="5" l="1"/>
  <c r="O17" i="5"/>
  <c r="O7" i="5"/>
  <c r="O2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Yoshiyuki Tsukai</author>
  </authors>
  <commentList>
    <comment ref="C22" authorId="0" shapeId="0" xr:uid="{00000000-0006-0000-0100-000001000000}">
      <text>
        <r>
          <rPr>
            <b/>
            <sz val="9"/>
            <color indexed="81"/>
            <rFont val="MS P ゴシック"/>
            <family val="3"/>
            <charset val="128"/>
          </rPr>
          <t>今年度始めにお財布に残っている現金</t>
        </r>
      </text>
    </comment>
    <comment ref="C23" authorId="0" shapeId="0" xr:uid="{00000000-0006-0000-0100-000002000000}">
      <text>
        <r>
          <rPr>
            <b/>
            <sz val="9"/>
            <color indexed="81"/>
            <rFont val="MS P ゴシック"/>
            <family val="3"/>
            <charset val="128"/>
          </rPr>
          <t>カードの引き落とし口座の預金残高</t>
        </r>
      </text>
    </comment>
  </commentList>
</comments>
</file>

<file path=xl/sharedStrings.xml><?xml version="1.0" encoding="utf-8"?>
<sst xmlns="http://schemas.openxmlformats.org/spreadsheetml/2006/main" count="375" uniqueCount="75">
  <si>
    <t>PW</t>
    <phoneticPr fontId="4"/>
  </si>
  <si>
    <t>totoro</t>
    <phoneticPr fontId="4"/>
  </si>
  <si>
    <t>プルダウンメニュー</t>
    <phoneticPr fontId="4"/>
  </si>
  <si>
    <t>収入項目</t>
    <rPh sb="0" eb="2">
      <t>シュウニュウ</t>
    </rPh>
    <rPh sb="2" eb="4">
      <t>コウモク</t>
    </rPh>
    <phoneticPr fontId="4"/>
  </si>
  <si>
    <t>支出項目</t>
    <rPh sb="0" eb="2">
      <t>シシュツ</t>
    </rPh>
    <rPh sb="2" eb="4">
      <t>コウモク</t>
    </rPh>
    <phoneticPr fontId="4"/>
  </si>
  <si>
    <t>給与</t>
    <rPh sb="0" eb="2">
      <t>キュウヨ</t>
    </rPh>
    <phoneticPr fontId="4"/>
  </si>
  <si>
    <t>食材費</t>
    <rPh sb="0" eb="3">
      <t>ショクザイヒ</t>
    </rPh>
    <phoneticPr fontId="4"/>
  </si>
  <si>
    <t>年金</t>
    <rPh sb="0" eb="2">
      <t>ネンキン</t>
    </rPh>
    <phoneticPr fontId="4"/>
  </si>
  <si>
    <t>カフェ</t>
    <phoneticPr fontId="4"/>
  </si>
  <si>
    <t>雑収入</t>
    <rPh sb="0" eb="3">
      <t>ザッシュウニュウ</t>
    </rPh>
    <phoneticPr fontId="4"/>
  </si>
  <si>
    <t>生活用品費</t>
    <rPh sb="0" eb="2">
      <t>セイカツ</t>
    </rPh>
    <rPh sb="2" eb="5">
      <t>ヨウヒンヒ</t>
    </rPh>
    <phoneticPr fontId="4"/>
  </si>
  <si>
    <t>被服費</t>
  </si>
  <si>
    <t>教養費</t>
    <rPh sb="0" eb="2">
      <t>キョウヨウ</t>
    </rPh>
    <rPh sb="2" eb="3">
      <t>ヒ</t>
    </rPh>
    <phoneticPr fontId="4"/>
  </si>
  <si>
    <t>娯楽・趣味</t>
    <rPh sb="0" eb="2">
      <t>ゴラク</t>
    </rPh>
    <phoneticPr fontId="4"/>
  </si>
  <si>
    <t>交際費</t>
    <rPh sb="0" eb="3">
      <t>コウサイヒ</t>
    </rPh>
    <phoneticPr fontId="4"/>
  </si>
  <si>
    <t>衛生費</t>
    <rPh sb="0" eb="3">
      <t>エイセイヒ</t>
    </rPh>
    <phoneticPr fontId="4"/>
  </si>
  <si>
    <t>美容院</t>
    <rPh sb="0" eb="3">
      <t>ビヨウイン</t>
    </rPh>
    <phoneticPr fontId="4"/>
  </si>
  <si>
    <t>交通費</t>
    <rPh sb="0" eb="3">
      <t>コウツウヒ</t>
    </rPh>
    <phoneticPr fontId="4"/>
  </si>
  <si>
    <t>医療費</t>
    <rPh sb="0" eb="2">
      <t>イリョウ</t>
    </rPh>
    <rPh sb="2" eb="3">
      <t>ヒ</t>
    </rPh>
    <phoneticPr fontId="4"/>
  </si>
  <si>
    <t>光熱費</t>
    <rPh sb="0" eb="3">
      <t>コウネツヒ</t>
    </rPh>
    <phoneticPr fontId="4"/>
  </si>
  <si>
    <t>税金</t>
    <rPh sb="0" eb="2">
      <t>ゼイキン</t>
    </rPh>
    <phoneticPr fontId="4"/>
  </si>
  <si>
    <t>雑費</t>
    <rPh sb="0" eb="2">
      <t>ザッピ</t>
    </rPh>
    <phoneticPr fontId="4"/>
  </si>
  <si>
    <t>初 期 値</t>
    <rPh sb="0" eb="1">
      <t>ハツ</t>
    </rPh>
    <rPh sb="2" eb="3">
      <t>キ</t>
    </rPh>
    <rPh sb="4" eb="5">
      <t>アタイ</t>
    </rPh>
    <phoneticPr fontId="4"/>
  </si>
  <si>
    <t xml:space="preserve"> 預金残高</t>
    <rPh sb="1" eb="3">
      <t>ヨキン</t>
    </rPh>
    <rPh sb="3" eb="5">
      <t>ザンダカ</t>
    </rPh>
    <phoneticPr fontId="4"/>
  </si>
  <si>
    <t>カード</t>
    <phoneticPr fontId="4"/>
  </si>
  <si>
    <t>処理日</t>
    <rPh sb="0" eb="2">
      <t>ショリ</t>
    </rPh>
    <rPh sb="2" eb="3">
      <t>ビ</t>
    </rPh>
    <phoneticPr fontId="4"/>
  </si>
  <si>
    <t>収　　　　入</t>
    <rPh sb="0" eb="1">
      <t>オサム</t>
    </rPh>
    <rPh sb="5" eb="6">
      <t>イ</t>
    </rPh>
    <phoneticPr fontId="4"/>
  </si>
  <si>
    <t>支　　　　出</t>
    <rPh sb="0" eb="1">
      <t>シ</t>
    </rPh>
    <rPh sb="5" eb="6">
      <t>デ</t>
    </rPh>
    <phoneticPr fontId="4"/>
  </si>
  <si>
    <t>詳　　　細</t>
    <rPh sb="0" eb="1">
      <t>ショウ</t>
    </rPh>
    <phoneticPr fontId="4"/>
  </si>
  <si>
    <t>残高</t>
    <rPh sb="0" eb="2">
      <t>ザンダカ</t>
    </rPh>
    <phoneticPr fontId="4"/>
  </si>
  <si>
    <t>現金残高</t>
    <rPh sb="0" eb="2">
      <t>ゲンキン</t>
    </rPh>
    <rPh sb="2" eb="4">
      <t>ザンダカ</t>
    </rPh>
    <phoneticPr fontId="4"/>
  </si>
  <si>
    <t>預金残高</t>
    <rPh sb="0" eb="2">
      <t>ヨキン</t>
    </rPh>
    <rPh sb="2" eb="4">
      <t>ザンダカ</t>
    </rPh>
    <phoneticPr fontId="4"/>
  </si>
  <si>
    <t>預金預入</t>
    <rPh sb="0" eb="2">
      <t>ヨキン</t>
    </rPh>
    <rPh sb="2" eb="4">
      <t>アズケイレ</t>
    </rPh>
    <phoneticPr fontId="4"/>
  </si>
  <si>
    <t>預金引出</t>
    <rPh sb="0" eb="2">
      <t>ヨキン</t>
    </rPh>
    <rPh sb="2" eb="3">
      <t>ヒ</t>
    </rPh>
    <rPh sb="3" eb="4">
      <t>ダ</t>
    </rPh>
    <phoneticPr fontId="4"/>
  </si>
  <si>
    <t>項目</t>
    <rPh sb="0" eb="2">
      <t>コウモク</t>
    </rPh>
    <phoneticPr fontId="4"/>
  </si>
  <si>
    <t>金額</t>
    <rPh sb="0" eb="2">
      <t>キンガク</t>
    </rPh>
    <phoneticPr fontId="4"/>
  </si>
  <si>
    <t>繰越金</t>
    <rPh sb="0" eb="2">
      <t>クリコシ</t>
    </rPh>
    <rPh sb="2" eb="3">
      <t>キン</t>
    </rPh>
    <phoneticPr fontId="4"/>
  </si>
  <si>
    <t xml:space="preserve"> 現金残高</t>
    <rPh sb="1" eb="3">
      <t>ゲンキン</t>
    </rPh>
    <rPh sb="3" eb="5">
      <t>ザンダカ</t>
    </rPh>
    <phoneticPr fontId="4"/>
  </si>
  <si>
    <t>銀行預金</t>
    <rPh sb="0" eb="2">
      <t>ギンコウ</t>
    </rPh>
    <rPh sb="2" eb="4">
      <t>ヨキン</t>
    </rPh>
    <phoneticPr fontId="4"/>
  </si>
  <si>
    <t>カード</t>
    <phoneticPr fontId="1"/>
  </si>
  <si>
    <t>合計</t>
    <rPh sb="0" eb="2">
      <t>ゴウケイ</t>
    </rPh>
    <phoneticPr fontId="1"/>
  </si>
  <si>
    <t>項目</t>
    <rPh sb="0" eb="2">
      <t>コウモク</t>
    </rPh>
    <phoneticPr fontId="1"/>
  </si>
  <si>
    <t>金額</t>
    <rPh sb="0" eb="2">
      <t>キンガク</t>
    </rPh>
    <phoneticPr fontId="1"/>
  </si>
  <si>
    <t>総合計</t>
    <rPh sb="0" eb="3">
      <t>ソウゴウケイ</t>
    </rPh>
    <phoneticPr fontId="1"/>
  </si>
  <si>
    <t>項目別支出</t>
    <rPh sb="0" eb="3">
      <t>コウモクベツ</t>
    </rPh>
    <rPh sb="3" eb="5">
      <t>シシュツ</t>
    </rPh>
    <phoneticPr fontId="1"/>
  </si>
  <si>
    <t>現金支出</t>
    <rPh sb="0" eb="2">
      <t>ゲンキン</t>
    </rPh>
    <rPh sb="2" eb="4">
      <t>シシュツ</t>
    </rPh>
    <phoneticPr fontId="1"/>
  </si>
  <si>
    <t>カード支出</t>
    <rPh sb="3" eb="5">
      <t>シシュツ</t>
    </rPh>
    <phoneticPr fontId="1"/>
  </si>
  <si>
    <t>収入</t>
    <rPh sb="0" eb="2">
      <t>シュウニュウ</t>
    </rPh>
    <phoneticPr fontId="1"/>
  </si>
  <si>
    <t>(前月からの繰越金除く)</t>
    <rPh sb="1" eb="3">
      <t>ゼンゲツ</t>
    </rPh>
    <rPh sb="6" eb="9">
      <t>クリコシキン</t>
    </rPh>
    <rPh sb="9" eb="10">
      <t>ノゾ</t>
    </rPh>
    <phoneticPr fontId="4"/>
  </si>
  <si>
    <t>収入計</t>
    <rPh sb="0" eb="2">
      <t>シュウニュウ</t>
    </rPh>
    <rPh sb="2" eb="3">
      <t>ケイ</t>
    </rPh>
    <phoneticPr fontId="1"/>
  </si>
  <si>
    <t>支出計</t>
    <rPh sb="0" eb="2">
      <t>シシュツ</t>
    </rPh>
    <rPh sb="2" eb="3">
      <t>ケイ</t>
    </rPh>
    <phoneticPr fontId="1"/>
  </si>
  <si>
    <t>外食費</t>
    <rPh sb="0" eb="2">
      <t>ガイショク</t>
    </rPh>
    <rPh sb="2" eb="3">
      <t>ヒ</t>
    </rPh>
    <phoneticPr fontId="4"/>
  </si>
  <si>
    <t>月総計</t>
    <rPh sb="0" eb="1">
      <t>ツキ</t>
    </rPh>
    <rPh sb="1" eb="3">
      <t>ソウケイ</t>
    </rPh>
    <phoneticPr fontId="1"/>
  </si>
  <si>
    <t>年間総計</t>
    <rPh sb="0" eb="2">
      <t>ネンカン</t>
    </rPh>
    <rPh sb="2" eb="4">
      <t>ソウケイ</t>
    </rPh>
    <phoneticPr fontId="1"/>
  </si>
  <si>
    <t>バージョン管理</t>
    <rPh sb="5" eb="7">
      <t>カンリ</t>
    </rPh>
    <phoneticPr fontId="1"/>
  </si>
  <si>
    <t>Ver0.0.2</t>
    <phoneticPr fontId="1"/>
  </si>
  <si>
    <t>Ver0.0.3</t>
    <phoneticPr fontId="1"/>
  </si>
  <si>
    <t>Ver0.0.1</t>
    <phoneticPr fontId="1"/>
  </si>
  <si>
    <t>Ver0.0.0</t>
    <phoneticPr fontId="1"/>
  </si>
  <si>
    <t>初版発行</t>
    <rPh sb="0" eb="2">
      <t>ショハン</t>
    </rPh>
    <rPh sb="2" eb="4">
      <t>ハッコウ</t>
    </rPh>
    <phoneticPr fontId="1"/>
  </si>
  <si>
    <t>年度･表題</t>
    <rPh sb="0" eb="2">
      <t>ネンド</t>
    </rPh>
    <rPh sb="3" eb="5">
      <t>ヒョウダイ</t>
    </rPh>
    <phoneticPr fontId="1"/>
  </si>
  <si>
    <t>年間集計シートの置き換え関数の絶対参照を相対を修正　ロックを解除</t>
    <rPh sb="0" eb="2">
      <t>ネンカン</t>
    </rPh>
    <rPh sb="2" eb="4">
      <t>シュウケイ</t>
    </rPh>
    <rPh sb="8" eb="9">
      <t>オ</t>
    </rPh>
    <rPh sb="10" eb="11">
      <t>カ</t>
    </rPh>
    <rPh sb="12" eb="14">
      <t>カンスウ</t>
    </rPh>
    <rPh sb="15" eb="17">
      <t>ゼッタイ</t>
    </rPh>
    <rPh sb="17" eb="19">
      <t>サンショウ</t>
    </rPh>
    <rPh sb="20" eb="22">
      <t>ソウタイ</t>
    </rPh>
    <rPh sb="23" eb="25">
      <t>シュウセイ</t>
    </rPh>
    <rPh sb="30" eb="32">
      <t>カイジョ</t>
    </rPh>
    <phoneticPr fontId="1"/>
  </si>
  <si>
    <t>取説シートを追加しました</t>
    <rPh sb="0" eb="2">
      <t>トリセツ</t>
    </rPh>
    <rPh sb="6" eb="8">
      <t>ツイカ</t>
    </rPh>
    <phoneticPr fontId="1"/>
  </si>
  <si>
    <t>詳細（MEMO）</t>
    <rPh sb="0" eb="2">
      <t>ショウサイ</t>
    </rPh>
    <phoneticPr fontId="4"/>
  </si>
  <si>
    <t>Ver1.0.0</t>
    <phoneticPr fontId="1"/>
  </si>
  <si>
    <t>Ver1.0.1</t>
    <phoneticPr fontId="1"/>
  </si>
  <si>
    <t>カード払いの銀行口座は一つとし、カードと一対一に対応します（カード2枚は別バージョンになりますので問い合わせ下さい）</t>
    <rPh sb="3" eb="4">
      <t>バラ</t>
    </rPh>
    <rPh sb="6" eb="8">
      <t>ギンコウ</t>
    </rPh>
    <rPh sb="8" eb="10">
      <t>コウザ</t>
    </rPh>
    <rPh sb="11" eb="12">
      <t>ヒト</t>
    </rPh>
    <rPh sb="20" eb="23">
      <t>イッタイイチ</t>
    </rPh>
    <rPh sb="24" eb="26">
      <t>タイオウ</t>
    </rPh>
    <rPh sb="34" eb="35">
      <t>マイ</t>
    </rPh>
    <rPh sb="36" eb="37">
      <t>ベツ</t>
    </rPh>
    <rPh sb="49" eb="50">
      <t>ト</t>
    </rPh>
    <rPh sb="51" eb="52">
      <t>ア</t>
    </rPh>
    <rPh sb="54" eb="55">
      <t>クダ</t>
    </rPh>
    <phoneticPr fontId="1"/>
  </si>
  <si>
    <r>
      <t>※最初に「設定」シートの</t>
    </r>
    <r>
      <rPr>
        <b/>
        <sz val="14"/>
        <color indexed="43"/>
        <rFont val="ＭＳ Ｐゴシック"/>
        <family val="3"/>
        <charset val="128"/>
      </rPr>
      <t>■</t>
    </r>
    <r>
      <rPr>
        <b/>
        <sz val="14"/>
        <color indexed="10"/>
        <rFont val="ＭＳ Ｐゴシック"/>
        <family val="3"/>
        <charset val="128"/>
      </rPr>
      <t>にデータを設定してください</t>
    </r>
    <rPh sb="1" eb="3">
      <t>サイショ</t>
    </rPh>
    <rPh sb="5" eb="7">
      <t>セッテイ</t>
    </rPh>
    <rPh sb="18" eb="20">
      <t>セッテイ</t>
    </rPh>
    <phoneticPr fontId="1"/>
  </si>
  <si>
    <t>椿峰 次郎</t>
    <rPh sb="0" eb="2">
      <t>ツバキミネ</t>
    </rPh>
    <rPh sb="3" eb="5">
      <t>ジロウ</t>
    </rPh>
    <phoneticPr fontId="1"/>
  </si>
  <si>
    <t>エクセルバージョンによる互換性　データの入力規制 名前付与</t>
    <rPh sb="12" eb="15">
      <t>ゴカンセイ</t>
    </rPh>
    <rPh sb="20" eb="22">
      <t>ニュウリョク</t>
    </rPh>
    <rPh sb="22" eb="24">
      <t>キセイ</t>
    </rPh>
    <rPh sb="25" eb="27">
      <t>ナマエ</t>
    </rPh>
    <rPh sb="27" eb="29">
      <t>フヨ</t>
    </rPh>
    <phoneticPr fontId="1"/>
  </si>
  <si>
    <t>各ページオレンジ色のセルに入力</t>
    <rPh sb="0" eb="1">
      <t>カク</t>
    </rPh>
    <rPh sb="8" eb="9">
      <t>イロ</t>
    </rPh>
    <rPh sb="13" eb="15">
      <t>ニュウリョク</t>
    </rPh>
    <phoneticPr fontId="1"/>
  </si>
  <si>
    <t>各シートの保護をしなくても、オレンジ以外のセルには入力しない様にして下さい。</t>
    <rPh sb="0" eb="1">
      <t>カク</t>
    </rPh>
    <rPh sb="5" eb="7">
      <t>ホゴ</t>
    </rPh>
    <rPh sb="18" eb="20">
      <t>イガイ</t>
    </rPh>
    <rPh sb="25" eb="27">
      <t>ニュウリョク</t>
    </rPh>
    <rPh sb="30" eb="31">
      <t>ヨウ</t>
    </rPh>
    <rPh sb="34" eb="35">
      <t>クダ</t>
    </rPh>
    <phoneticPr fontId="1"/>
  </si>
  <si>
    <t>各シートを保護することにより、オレンジ以外のセルには入力できなくなります。（推奨）</t>
    <rPh sb="0" eb="1">
      <t>カク</t>
    </rPh>
    <rPh sb="5" eb="7">
      <t>ホゴ</t>
    </rPh>
    <rPh sb="19" eb="21">
      <t>イガイ</t>
    </rPh>
    <rPh sb="26" eb="28">
      <t>ニュウリョク</t>
    </rPh>
    <rPh sb="38" eb="40">
      <t>スイショウ</t>
    </rPh>
    <phoneticPr fontId="1"/>
  </si>
  <si>
    <t>「設定」シートに年度の初期データを入力して下さい。</t>
    <rPh sb="1" eb="3">
      <t>セッテイ</t>
    </rPh>
    <rPh sb="8" eb="10">
      <t>ネンド</t>
    </rPh>
    <rPh sb="11" eb="13">
      <t>ショキ</t>
    </rPh>
    <rPh sb="17" eb="19">
      <t>ニュウリョク</t>
    </rPh>
    <rPh sb="21" eb="22">
      <t>クダ</t>
    </rPh>
    <phoneticPr fontId="1"/>
  </si>
  <si>
    <t>シートの保護は各シートを選択し、「校閲」 → 「シートの保護」で出来ます。</t>
    <rPh sb="4" eb="6">
      <t>ホゴ</t>
    </rPh>
    <rPh sb="7" eb="8">
      <t>カク</t>
    </rPh>
    <rPh sb="12" eb="14">
      <t>センタク</t>
    </rPh>
    <rPh sb="17" eb="19">
      <t>コウエツ</t>
    </rPh>
    <rPh sb="28" eb="30">
      <t>ホゴ</t>
    </rPh>
    <rPh sb="32" eb="34">
      <t>デキ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</si>
</sst>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yyyy&quot;年度&quot;"/>
    <numFmt numFmtId="177" formatCode="m&quot;月&quot;d&quot;日&quot;;@"/>
    <numFmt numFmtId="178" formatCode="[$-F800]dddd\,\ mmmm\ dd\,\ yyyy"/>
    <numFmt numFmtId="179" formatCode="000"/>
    <numFmt numFmtId="180" formatCode="yyyy/m/d;@"/>
  </numFmts>
  <fonts count="27">
    <font>
      <sz val="11"/>
      <color theme="1"/>
      <name val="游ゴシック"/>
      <family val="3"/>
      <charset val="128"/>
      <scheme val="minor"/>
    </font>
    <font>
      <sz val="6"/>
      <name val="游ゴシック"/>
      <family val="3"/>
      <charset val="128"/>
    </font>
    <font>
      <sz val="11"/>
      <name val="ＭＳ Ｐゴシック"/>
      <family val="3"/>
      <charset val="128"/>
    </font>
    <font>
      <sz val="28"/>
      <name val="ＭＳ Ｐゴシック"/>
      <family val="3"/>
      <charset val="128"/>
    </font>
    <font>
      <sz val="6"/>
      <name val="ＭＳ Ｐゴシック"/>
      <family val="3"/>
      <charset val="128"/>
    </font>
    <font>
      <b/>
      <sz val="11"/>
      <name val="ＭＳ Ｐゴシック"/>
      <family val="3"/>
      <charset val="128"/>
    </font>
    <font>
      <b/>
      <u/>
      <sz val="14"/>
      <name val="ＭＳ Ｐゴシック"/>
      <family val="3"/>
      <charset val="128"/>
    </font>
    <font>
      <b/>
      <sz val="10"/>
      <name val="ＭＳ Ｐゴシック"/>
      <family val="3"/>
      <charset val="128"/>
    </font>
    <font>
      <sz val="10"/>
      <name val="ＭＳ Ｐゴシック"/>
      <family val="3"/>
      <charset val="128"/>
    </font>
    <font>
      <b/>
      <sz val="11"/>
      <color indexed="10"/>
      <name val="ＭＳ Ｐゴシック"/>
      <family val="3"/>
      <charset val="128"/>
    </font>
    <font>
      <strike/>
      <sz val="11"/>
      <name val="ＭＳ Ｐゴシック"/>
      <family val="3"/>
      <charset val="128"/>
    </font>
    <font>
      <b/>
      <sz val="9"/>
      <color indexed="81"/>
      <name val="MS P ゴシック"/>
      <family val="3"/>
      <charset val="128"/>
    </font>
    <font>
      <b/>
      <sz val="14"/>
      <color indexed="10"/>
      <name val="ＭＳ Ｐゴシック"/>
      <family val="3"/>
      <charset val="128"/>
    </font>
    <font>
      <b/>
      <sz val="14"/>
      <color indexed="43"/>
      <name val="ＭＳ Ｐゴシック"/>
      <family val="3"/>
      <charset val="128"/>
    </font>
    <font>
      <sz val="11"/>
      <color theme="1"/>
      <name val="游ゴシック"/>
      <family val="3"/>
      <charset val="128"/>
      <scheme val="minor"/>
    </font>
    <font>
      <sz val="35"/>
      <color rgb="FF00B050"/>
      <name val="ＭＳ Ｐゴシック"/>
      <family val="3"/>
      <charset val="128"/>
    </font>
    <font>
      <sz val="11"/>
      <color theme="0"/>
      <name val="ＭＳ Ｐゴシック"/>
      <family val="3"/>
      <charset val="128"/>
    </font>
    <font>
      <b/>
      <sz val="11"/>
      <color theme="1"/>
      <name val="游ゴシック"/>
      <family val="3"/>
      <charset val="128"/>
      <scheme val="minor"/>
    </font>
    <font>
      <sz val="11"/>
      <color rgb="FFFF0000"/>
      <name val="ＭＳ Ｐゴシック"/>
      <family val="3"/>
      <charset val="128"/>
    </font>
    <font>
      <sz val="11"/>
      <color theme="0"/>
      <name val="游ゴシック"/>
      <family val="3"/>
      <charset val="128"/>
      <scheme val="minor"/>
    </font>
    <font>
      <b/>
      <sz val="12"/>
      <color theme="1"/>
      <name val="游ゴシック"/>
      <family val="3"/>
      <charset val="128"/>
      <scheme val="minor"/>
    </font>
    <font>
      <sz val="11"/>
      <color theme="0" tint="-0.249977111117893"/>
      <name val="游ゴシック"/>
      <family val="3"/>
      <charset val="128"/>
      <scheme val="minor"/>
    </font>
    <font>
      <b/>
      <sz val="14"/>
      <color theme="1"/>
      <name val="游ゴシック"/>
      <family val="3"/>
      <charset val="128"/>
      <scheme val="minor"/>
    </font>
    <font>
      <b/>
      <sz val="14"/>
      <color theme="1"/>
      <name val="HG丸ｺﾞｼｯｸM-PRO"/>
      <family val="3"/>
      <charset val="128"/>
    </font>
    <font>
      <b/>
      <sz val="14"/>
      <color rgb="FFFF0000"/>
      <name val="ＭＳ Ｐゴシック"/>
      <family val="3"/>
      <charset val="128"/>
    </font>
    <font>
      <b/>
      <sz val="10"/>
      <color rgb="FFFF0000"/>
      <name val="ＤＦＰ中丸ゴシック体"/>
      <family val="3"/>
      <charset val="128"/>
    </font>
    <font>
      <b/>
      <sz val="11"/>
      <color rgb="FFFF0000"/>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s>
  <borders count="81">
    <border>
      <left/>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double">
        <color indexed="64"/>
      </left>
      <right style="double">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style="medium">
        <color rgb="FF00B050"/>
      </bottom>
      <diagonal/>
    </border>
    <border>
      <left style="medium">
        <color theme="9"/>
      </left>
      <right/>
      <top/>
      <bottom style="medium">
        <color theme="9"/>
      </bottom>
      <diagonal/>
    </border>
    <border>
      <left/>
      <right style="medium">
        <color theme="9"/>
      </right>
      <top/>
      <bottom style="medium">
        <color theme="9"/>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ouble">
        <color indexed="64"/>
      </right>
      <top style="medium">
        <color indexed="64"/>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2" fillId="0" borderId="0">
      <alignment vertical="center"/>
    </xf>
    <xf numFmtId="0" fontId="2" fillId="0" borderId="0"/>
  </cellStyleXfs>
  <cellXfs count="224">
    <xf numFmtId="0" fontId="0" fillId="0" borderId="0" xfId="0">
      <alignment vertical="center"/>
    </xf>
    <xf numFmtId="0" fontId="2" fillId="0" borderId="0" xfId="2">
      <alignment vertical="center"/>
    </xf>
    <xf numFmtId="0" fontId="15" fillId="0" borderId="1" xfId="2" applyFont="1" applyBorder="1" applyAlignment="1">
      <alignment horizontal="center" vertical="center"/>
    </xf>
    <xf numFmtId="0" fontId="2" fillId="0" borderId="0" xfId="2" applyAlignment="1">
      <alignment horizontal="center" vertical="center"/>
    </xf>
    <xf numFmtId="0" fontId="16" fillId="0" borderId="0" xfId="2" applyFont="1" applyAlignment="1">
      <alignment horizontal="center" vertical="center"/>
    </xf>
    <xf numFmtId="5" fontId="0" fillId="0" borderId="0" xfId="0" applyNumberFormat="1">
      <alignment vertical="center"/>
    </xf>
    <xf numFmtId="0" fontId="0" fillId="2" borderId="5" xfId="0" applyFill="1" applyBorder="1" applyAlignment="1" applyProtection="1">
      <alignment horizontal="left" vertical="center" indent="1"/>
      <protection locked="0"/>
    </xf>
    <xf numFmtId="38" fontId="5" fillId="0" borderId="8" xfId="0" applyNumberFormat="1" applyFont="1" applyBorder="1">
      <alignment vertical="center"/>
    </xf>
    <xf numFmtId="5" fontId="5" fillId="2" borderId="9" xfId="0" applyNumberFormat="1" applyFont="1" applyFill="1" applyBorder="1" applyAlignment="1" applyProtection="1">
      <alignment horizontal="right" vertical="center" indent="1"/>
      <protection locked="0"/>
    </xf>
    <xf numFmtId="0" fontId="5" fillId="0" borderId="10" xfId="0" applyFont="1" applyBorder="1">
      <alignment vertical="center"/>
    </xf>
    <xf numFmtId="5" fontId="5" fillId="2" borderId="11" xfId="0" applyNumberFormat="1" applyFont="1" applyFill="1" applyBorder="1" applyAlignment="1" applyProtection="1">
      <alignment horizontal="right" vertical="center" indent="1"/>
      <protection locked="0"/>
    </xf>
    <xf numFmtId="0" fontId="2" fillId="0" borderId="0" xfId="3"/>
    <xf numFmtId="38" fontId="14" fillId="0" borderId="0" xfId="1" applyAlignment="1"/>
    <xf numFmtId="3" fontId="0" fillId="0" borderId="0" xfId="0" applyNumberFormat="1">
      <alignment vertical="center"/>
    </xf>
    <xf numFmtId="0" fontId="0" fillId="0" borderId="0" xfId="0" applyAlignment="1">
      <alignment horizontal="center" vertical="center"/>
    </xf>
    <xf numFmtId="177" fontId="5" fillId="0" borderId="0" xfId="3" applyNumberFormat="1" applyFont="1" applyAlignment="1">
      <alignment horizontal="center"/>
    </xf>
    <xf numFmtId="0" fontId="5" fillId="0" borderId="0" xfId="0" applyFont="1">
      <alignment vertical="center"/>
    </xf>
    <xf numFmtId="3" fontId="5" fillId="0" borderId="0" xfId="0" applyNumberFormat="1" applyFont="1" applyAlignment="1">
      <alignment horizontal="center" vertical="center"/>
    </xf>
    <xf numFmtId="0" fontId="5" fillId="0" borderId="2" xfId="3" applyFont="1" applyBorder="1" applyAlignment="1">
      <alignment horizontal="center"/>
    </xf>
    <xf numFmtId="38" fontId="5" fillId="0" borderId="2" xfId="1" applyFont="1" applyBorder="1" applyAlignment="1">
      <alignment horizontal="center"/>
    </xf>
    <xf numFmtId="177" fontId="5" fillId="0" borderId="4" xfId="3" applyNumberFormat="1" applyFont="1" applyBorder="1" applyAlignment="1">
      <alignment horizontal="center"/>
    </xf>
    <xf numFmtId="0" fontId="5" fillId="0" borderId="12" xfId="3" applyFont="1" applyBorder="1" applyAlignment="1">
      <alignment horizontal="left" indent="1"/>
    </xf>
    <xf numFmtId="38" fontId="5" fillId="0" borderId="13" xfId="1" applyFont="1" applyBorder="1" applyAlignment="1"/>
    <xf numFmtId="0" fontId="5" fillId="0" borderId="13" xfId="3" applyFont="1" applyBorder="1" applyAlignment="1">
      <alignment horizontal="left" indent="1"/>
    </xf>
    <xf numFmtId="0" fontId="8" fillId="0" borderId="0" xfId="0" applyFont="1" applyAlignment="1">
      <alignment horizontal="left" vertical="center" indent="1"/>
    </xf>
    <xf numFmtId="38" fontId="0" fillId="0" borderId="14" xfId="0" applyNumberFormat="1" applyBorder="1">
      <alignment vertical="center"/>
    </xf>
    <xf numFmtId="3" fontId="0" fillId="0" borderId="15" xfId="0" applyNumberFormat="1" applyBorder="1">
      <alignment vertical="center"/>
    </xf>
    <xf numFmtId="177" fontId="0" fillId="2" borderId="6" xfId="0" applyNumberFormat="1" applyFill="1" applyBorder="1" applyAlignment="1" applyProtection="1">
      <alignment horizontal="center" vertical="center"/>
      <protection locked="0"/>
    </xf>
    <xf numFmtId="38" fontId="14" fillId="2" borderId="16" xfId="1" applyFont="1" applyFill="1" applyBorder="1" applyProtection="1">
      <alignment vertical="center"/>
      <protection locked="0"/>
    </xf>
    <xf numFmtId="0" fontId="0" fillId="2" borderId="13" xfId="0" applyFill="1" applyBorder="1" applyAlignment="1" applyProtection="1">
      <alignment horizontal="left" vertical="center" indent="1"/>
      <protection locked="0"/>
    </xf>
    <xf numFmtId="0" fontId="8" fillId="2" borderId="16" xfId="0" applyFont="1" applyFill="1" applyBorder="1" applyAlignment="1" applyProtection="1">
      <alignment horizontal="left" vertical="center" indent="1"/>
      <protection locked="0"/>
    </xf>
    <xf numFmtId="3" fontId="0" fillId="0" borderId="14" xfId="0" applyNumberFormat="1" applyBorder="1">
      <alignment vertical="center"/>
    </xf>
    <xf numFmtId="38" fontId="0" fillId="0" borderId="17" xfId="0" applyNumberFormat="1" applyBorder="1">
      <alignment vertical="center"/>
    </xf>
    <xf numFmtId="38" fontId="0" fillId="0" borderId="0" xfId="0" applyNumberFormat="1">
      <alignment vertical="center"/>
    </xf>
    <xf numFmtId="38" fontId="0" fillId="0" borderId="6" xfId="0" applyNumberFormat="1" applyBorder="1">
      <alignment vertical="center"/>
    </xf>
    <xf numFmtId="0" fontId="8" fillId="2" borderId="5" xfId="0" applyFont="1" applyFill="1" applyBorder="1" applyAlignment="1" applyProtection="1">
      <alignment horizontal="left" vertical="center" indent="1"/>
      <protection locked="0"/>
    </xf>
    <xf numFmtId="0" fontId="8" fillId="2" borderId="18" xfId="0" applyFont="1" applyFill="1" applyBorder="1" applyAlignment="1" applyProtection="1">
      <alignment horizontal="left" vertical="center" indent="1"/>
      <protection locked="0"/>
    </xf>
    <xf numFmtId="0" fontId="0" fillId="2" borderId="16" xfId="0" applyFill="1" applyBorder="1" applyAlignment="1" applyProtection="1">
      <alignment horizontal="left" vertical="center" indent="1"/>
      <protection locked="0"/>
    </xf>
    <xf numFmtId="0" fontId="8" fillId="2" borderId="13" xfId="0" applyFont="1" applyFill="1" applyBorder="1" applyAlignment="1" applyProtection="1">
      <alignment horizontal="left" vertical="center" indent="1"/>
      <protection locked="0"/>
    </xf>
    <xf numFmtId="3" fontId="8" fillId="2" borderId="16" xfId="0" applyNumberFormat="1" applyFont="1" applyFill="1" applyBorder="1" applyAlignment="1" applyProtection="1">
      <alignment horizontal="left" vertical="center" indent="1"/>
      <protection locked="0"/>
    </xf>
    <xf numFmtId="177" fontId="0" fillId="2" borderId="19" xfId="0" applyNumberFormat="1" applyFill="1" applyBorder="1" applyAlignment="1" applyProtection="1">
      <alignment horizontal="center" vertical="center"/>
      <protection locked="0"/>
    </xf>
    <xf numFmtId="38" fontId="14" fillId="2" borderId="13" xfId="1" applyFont="1" applyFill="1" applyBorder="1" applyProtection="1">
      <alignment vertical="center"/>
      <protection locked="0"/>
    </xf>
    <xf numFmtId="177" fontId="0" fillId="2" borderId="20" xfId="0" applyNumberFormat="1" applyFill="1" applyBorder="1" applyAlignment="1" applyProtection="1">
      <alignment horizontal="center" vertical="center"/>
      <protection locked="0"/>
    </xf>
    <xf numFmtId="38" fontId="14" fillId="2" borderId="18" xfId="1" applyFont="1" applyFill="1" applyBorder="1" applyProtection="1">
      <alignment vertical="center"/>
      <protection locked="0"/>
    </xf>
    <xf numFmtId="177" fontId="0" fillId="2" borderId="21" xfId="0" applyNumberFormat="1" applyFill="1" applyBorder="1" applyAlignment="1" applyProtection="1">
      <alignment horizontal="center" vertical="center"/>
      <protection locked="0"/>
    </xf>
    <xf numFmtId="0" fontId="0" fillId="2" borderId="22" xfId="0" applyFill="1" applyBorder="1" applyAlignment="1" applyProtection="1">
      <alignment horizontal="left" vertical="center" indent="1"/>
      <protection locked="0"/>
    </xf>
    <xf numFmtId="38" fontId="14" fillId="2" borderId="23" xfId="1" applyFont="1" applyFill="1" applyBorder="1" applyProtection="1">
      <alignment vertical="center"/>
      <protection locked="0"/>
    </xf>
    <xf numFmtId="0" fontId="0" fillId="2" borderId="23" xfId="0" applyFill="1" applyBorder="1" applyAlignment="1" applyProtection="1">
      <alignment horizontal="left" vertical="center" indent="1"/>
      <protection locked="0"/>
    </xf>
    <xf numFmtId="177" fontId="0" fillId="0" borderId="0" xfId="0" applyNumberFormat="1" applyAlignment="1">
      <alignment horizontal="center" vertical="center"/>
    </xf>
    <xf numFmtId="38" fontId="5" fillId="0" borderId="0" xfId="1" applyFont="1">
      <alignment vertical="center"/>
    </xf>
    <xf numFmtId="38" fontId="5" fillId="0" borderId="0" xfId="0" applyNumberFormat="1" applyFont="1">
      <alignment vertical="center"/>
    </xf>
    <xf numFmtId="3" fontId="5" fillId="0" borderId="0" xfId="0" applyNumberFormat="1" applyFont="1">
      <alignment vertical="center"/>
    </xf>
    <xf numFmtId="38" fontId="14" fillId="0" borderId="0" xfId="1" applyFont="1">
      <alignment vertical="center"/>
    </xf>
    <xf numFmtId="0" fontId="2" fillId="0" borderId="24" xfId="3" applyBorder="1"/>
    <xf numFmtId="179" fontId="0" fillId="0" borderId="12" xfId="0" applyNumberFormat="1" applyBorder="1" applyAlignment="1">
      <alignment horizontal="center" vertical="center"/>
    </xf>
    <xf numFmtId="38" fontId="0" fillId="2" borderId="25" xfId="0" applyNumberFormat="1" applyFill="1" applyBorder="1" applyAlignment="1" applyProtection="1">
      <alignment horizontal="center" vertical="center"/>
      <protection locked="0"/>
    </xf>
    <xf numFmtId="38" fontId="0" fillId="2" borderId="5" xfId="0" applyNumberFormat="1" applyFill="1" applyBorder="1" applyAlignment="1" applyProtection="1">
      <alignment horizontal="center" vertical="center"/>
      <protection locked="0"/>
    </xf>
    <xf numFmtId="38" fontId="0" fillId="2" borderId="26" xfId="0" applyNumberFormat="1" applyFill="1" applyBorder="1" applyAlignment="1" applyProtection="1">
      <alignment horizontal="center" vertical="center"/>
      <protection locked="0"/>
    </xf>
    <xf numFmtId="38" fontId="0" fillId="2" borderId="27" xfId="0" applyNumberFormat="1" applyFill="1" applyBorder="1" applyAlignment="1" applyProtection="1">
      <alignment horizontal="center" vertical="center"/>
      <protection locked="0"/>
    </xf>
    <xf numFmtId="38" fontId="10" fillId="2" borderId="27" xfId="0" applyNumberFormat="1" applyFont="1" applyFill="1" applyBorder="1" applyAlignment="1" applyProtection="1">
      <alignment horizontal="center" vertical="center"/>
      <protection locked="0"/>
    </xf>
    <xf numFmtId="38" fontId="0" fillId="2" borderId="28" xfId="0" applyNumberFormat="1" applyFill="1" applyBorder="1" applyAlignment="1" applyProtection="1">
      <alignment horizontal="center" vertical="center"/>
      <protection locked="0"/>
    </xf>
    <xf numFmtId="38" fontId="5" fillId="0" borderId="29" xfId="1" applyFont="1" applyBorder="1" applyAlignment="1"/>
    <xf numFmtId="38" fontId="14" fillId="2" borderId="30" xfId="1" applyNumberFormat="1" applyFont="1" applyFill="1" applyBorder="1" applyProtection="1">
      <alignment vertical="center"/>
      <protection locked="0"/>
    </xf>
    <xf numFmtId="38" fontId="14" fillId="2" borderId="31" xfId="1" applyNumberFormat="1" applyFont="1" applyFill="1" applyBorder="1" applyProtection="1">
      <alignment vertical="center"/>
      <protection locked="0"/>
    </xf>
    <xf numFmtId="38" fontId="14" fillId="2" borderId="32" xfId="1" applyNumberFormat="1" applyFont="1" applyFill="1" applyBorder="1" applyProtection="1">
      <alignment vertical="center"/>
      <protection locked="0"/>
    </xf>
    <xf numFmtId="38" fontId="14" fillId="2" borderId="33" xfId="1" applyNumberFormat="1" applyFont="1" applyFill="1" applyBorder="1" applyProtection="1">
      <alignment vertical="center"/>
      <protection locked="0"/>
    </xf>
    <xf numFmtId="0" fontId="5" fillId="0" borderId="3" xfId="3" applyFont="1" applyBorder="1" applyAlignment="1">
      <alignment horizontal="center"/>
    </xf>
    <xf numFmtId="38" fontId="5" fillId="0" borderId="34" xfId="1" applyFont="1" applyBorder="1" applyAlignment="1">
      <alignment horizontal="center"/>
    </xf>
    <xf numFmtId="0" fontId="17" fillId="0" borderId="2" xfId="0" applyFont="1" applyBorder="1" applyAlignment="1">
      <alignment horizontal="center" vertical="center"/>
    </xf>
    <xf numFmtId="3" fontId="5" fillId="0" borderId="4" xfId="0" applyNumberFormat="1" applyFont="1" applyBorder="1">
      <alignment vertical="center"/>
    </xf>
    <xf numFmtId="38" fontId="0" fillId="0" borderId="21" xfId="0" applyNumberFormat="1" applyBorder="1">
      <alignment vertical="center"/>
    </xf>
    <xf numFmtId="38" fontId="17" fillId="0" borderId="0" xfId="0" applyNumberFormat="1" applyFont="1">
      <alignment vertical="center"/>
    </xf>
    <xf numFmtId="0" fontId="0" fillId="0" borderId="0" xfId="0" applyAlignment="1">
      <alignment horizontal="center" vertical="center"/>
    </xf>
    <xf numFmtId="3" fontId="0" fillId="0" borderId="35" xfId="0" applyNumberFormat="1" applyBorder="1">
      <alignment vertical="center"/>
    </xf>
    <xf numFmtId="3" fontId="0" fillId="0" borderId="36" xfId="0" applyNumberFormat="1" applyBorder="1">
      <alignment vertical="center"/>
    </xf>
    <xf numFmtId="3" fontId="17" fillId="0" borderId="6" xfId="0" applyNumberFormat="1" applyFont="1" applyBorder="1">
      <alignment vertical="center"/>
    </xf>
    <xf numFmtId="3" fontId="17" fillId="0" borderId="21" xfId="0" applyNumberFormat="1" applyFont="1" applyBorder="1">
      <alignment vertical="center"/>
    </xf>
    <xf numFmtId="3" fontId="17" fillId="0" borderId="19" xfId="0" applyNumberFormat="1" applyFont="1" applyBorder="1">
      <alignment vertical="center"/>
    </xf>
    <xf numFmtId="3" fontId="0" fillId="0" borderId="37" xfId="0" applyNumberFormat="1" applyBorder="1">
      <alignment vertical="center"/>
    </xf>
    <xf numFmtId="0" fontId="17" fillId="0" borderId="10" xfId="0" applyFont="1" applyBorder="1" applyAlignment="1">
      <alignment vertical="center"/>
    </xf>
    <xf numFmtId="5" fontId="17" fillId="0" borderId="11" xfId="0" applyNumberFormat="1" applyFont="1" applyBorder="1" applyAlignment="1">
      <alignment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0" fillId="0" borderId="40" xfId="0" applyBorder="1">
      <alignment vertical="center"/>
    </xf>
    <xf numFmtId="38" fontId="0" fillId="0" borderId="35" xfId="0" applyNumberFormat="1" applyBorder="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1"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18" fillId="2" borderId="41"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0" fillId="2" borderId="41" xfId="0" quotePrefix="1" applyFill="1" applyBorder="1" applyAlignment="1" applyProtection="1">
      <alignment horizontal="center" vertical="center"/>
      <protection locked="0"/>
    </xf>
    <xf numFmtId="0" fontId="0" fillId="2" borderId="17" xfId="0" quotePrefix="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9" fillId="0" borderId="0" xfId="0" applyFont="1">
      <alignment vertical="center"/>
    </xf>
    <xf numFmtId="38" fontId="0" fillId="0" borderId="10" xfId="0" applyNumberFormat="1" applyBorder="1">
      <alignment vertical="center"/>
    </xf>
    <xf numFmtId="38" fontId="0" fillId="0" borderId="11" xfId="0" applyNumberFormat="1" applyBorder="1">
      <alignment vertical="center"/>
    </xf>
    <xf numFmtId="0" fontId="0" fillId="0" borderId="21" xfId="0" applyBorder="1">
      <alignment vertical="center"/>
    </xf>
    <xf numFmtId="0" fontId="17" fillId="0" borderId="4" xfId="0" applyFont="1" applyBorder="1" applyAlignment="1">
      <alignment horizontal="center" vertical="center"/>
    </xf>
    <xf numFmtId="0" fontId="17" fillId="0" borderId="40" xfId="0" applyFont="1" applyBorder="1" applyAlignment="1">
      <alignment horizontal="center" vertical="center"/>
    </xf>
    <xf numFmtId="38" fontId="0" fillId="0" borderId="36" xfId="0" applyNumberFormat="1" applyBorder="1">
      <alignment vertical="center"/>
    </xf>
    <xf numFmtId="0" fontId="20" fillId="0" borderId="0" xfId="0" applyFont="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2" xfId="0" applyFont="1" applyBorder="1" applyAlignment="1">
      <alignment horizontal="center" vertical="center"/>
    </xf>
    <xf numFmtId="0" fontId="20" fillId="0" borderId="47" xfId="0" applyFont="1" applyBorder="1" applyAlignment="1">
      <alignment horizontal="center" vertical="center"/>
    </xf>
    <xf numFmtId="0" fontId="0" fillId="0" borderId="19" xfId="0" applyBorder="1">
      <alignment vertical="center"/>
    </xf>
    <xf numFmtId="0" fontId="0" fillId="0" borderId="6" xfId="0" applyBorder="1">
      <alignment vertical="center"/>
    </xf>
    <xf numFmtId="0" fontId="0" fillId="0" borderId="48" xfId="0" applyBorder="1">
      <alignment vertical="center"/>
    </xf>
    <xf numFmtId="0" fontId="0" fillId="0" borderId="18" xfId="0" applyBorder="1">
      <alignment vertical="center"/>
    </xf>
    <xf numFmtId="0" fontId="0" fillId="0" borderId="43" xfId="0" applyBorder="1">
      <alignment vertical="center"/>
    </xf>
    <xf numFmtId="0" fontId="0" fillId="0" borderId="27" xfId="0" applyBorder="1">
      <alignment vertical="center"/>
    </xf>
    <xf numFmtId="0" fontId="0" fillId="0" borderId="20" xfId="0" applyBorder="1">
      <alignment vertical="center"/>
    </xf>
    <xf numFmtId="0" fontId="0" fillId="0" borderId="3" xfId="0" applyBorder="1">
      <alignment vertical="center"/>
    </xf>
    <xf numFmtId="0" fontId="20" fillId="0" borderId="19" xfId="0" applyFont="1" applyBorder="1" applyAlignment="1">
      <alignment horizontal="center" vertical="center"/>
    </xf>
    <xf numFmtId="0" fontId="20" fillId="0" borderId="6" xfId="0" applyFont="1" applyBorder="1" applyAlignment="1">
      <alignment horizontal="center" vertical="center"/>
    </xf>
    <xf numFmtId="0" fontId="20" fillId="0" borderId="21" xfId="0" applyFont="1" applyBorder="1" applyAlignment="1">
      <alignment horizontal="center" vertical="center"/>
    </xf>
    <xf numFmtId="0" fontId="20" fillId="0" borderId="20" xfId="0" applyFont="1" applyBorder="1" applyAlignment="1">
      <alignment horizontal="center" vertical="center"/>
    </xf>
    <xf numFmtId="0" fontId="0" fillId="0" borderId="0" xfId="0" applyAlignment="1">
      <alignment vertical="center"/>
    </xf>
    <xf numFmtId="176" fontId="3" fillId="3" borderId="49" xfId="2" applyNumberFormat="1" applyFont="1" applyFill="1" applyBorder="1" applyAlignment="1" applyProtection="1">
      <alignment horizontal="center" vertical="center"/>
    </xf>
    <xf numFmtId="38" fontId="0" fillId="0" borderId="12" xfId="0" applyNumberFormat="1" applyBorder="1" applyAlignment="1">
      <alignment horizontal="right" vertical="center" indent="1"/>
    </xf>
    <xf numFmtId="38" fontId="0" fillId="0" borderId="13" xfId="0" applyNumberFormat="1" applyBorder="1" applyAlignment="1">
      <alignment horizontal="right" vertical="center" indent="1"/>
    </xf>
    <xf numFmtId="38" fontId="0" fillId="0" borderId="9" xfId="0" applyNumberFormat="1" applyBorder="1" applyAlignment="1">
      <alignment horizontal="right" vertical="center" indent="1"/>
    </xf>
    <xf numFmtId="38" fontId="0" fillId="0" borderId="25" xfId="0" applyNumberFormat="1" applyBorder="1" applyAlignment="1">
      <alignment horizontal="right" vertical="center" indent="1"/>
    </xf>
    <xf numFmtId="38" fontId="0" fillId="0" borderId="22" xfId="0" applyNumberFormat="1" applyBorder="1" applyAlignment="1">
      <alignment horizontal="right" vertical="center" indent="1"/>
    </xf>
    <xf numFmtId="38" fontId="0" fillId="0" borderId="23" xfId="0" applyNumberFormat="1" applyBorder="1" applyAlignment="1">
      <alignment horizontal="right" vertical="center" indent="1"/>
    </xf>
    <xf numFmtId="38" fontId="0" fillId="0" borderId="11" xfId="0" applyNumberFormat="1" applyBorder="1" applyAlignment="1">
      <alignment horizontal="right" vertical="center" indent="1"/>
    </xf>
    <xf numFmtId="38" fontId="0" fillId="0" borderId="28" xfId="0" applyNumberFormat="1" applyBorder="1" applyAlignment="1">
      <alignment horizontal="right" vertical="center" indent="1"/>
    </xf>
    <xf numFmtId="38" fontId="0" fillId="0" borderId="50" xfId="0" applyNumberFormat="1" applyBorder="1" applyAlignment="1">
      <alignment horizontal="right" vertical="center" indent="1"/>
    </xf>
    <xf numFmtId="38" fontId="0" fillId="0" borderId="4" xfId="0" applyNumberFormat="1" applyBorder="1" applyAlignment="1">
      <alignment horizontal="right" vertical="center" indent="1"/>
    </xf>
    <xf numFmtId="38" fontId="0" fillId="0" borderId="5" xfId="0" applyNumberFormat="1" applyBorder="1" applyAlignment="1">
      <alignment horizontal="right" vertical="center" indent="1"/>
    </xf>
    <xf numFmtId="38" fontId="0" fillId="0" borderId="26" xfId="0" applyNumberFormat="1" applyBorder="1" applyAlignment="1">
      <alignment horizontal="right" vertical="center" indent="1"/>
    </xf>
    <xf numFmtId="0" fontId="0" fillId="0" borderId="0" xfId="0" applyBorder="1" applyAlignment="1">
      <alignment vertical="center"/>
    </xf>
    <xf numFmtId="38" fontId="0" fillId="0" borderId="46" xfId="0" applyNumberFormat="1" applyBorder="1" applyAlignment="1">
      <alignment horizontal="right" vertical="center" indent="1"/>
    </xf>
    <xf numFmtId="38" fontId="0" fillId="0" borderId="44" xfId="0" applyNumberFormat="1" applyBorder="1" applyAlignment="1">
      <alignment horizontal="right" vertical="center" indent="1"/>
    </xf>
    <xf numFmtId="38" fontId="0" fillId="0" borderId="51" xfId="0" applyNumberFormat="1" applyBorder="1" applyAlignment="1">
      <alignment horizontal="right" vertical="center" indent="1"/>
    </xf>
    <xf numFmtId="38" fontId="0" fillId="0" borderId="2" xfId="0" applyNumberFormat="1" applyBorder="1" applyAlignment="1">
      <alignment horizontal="right" vertical="center" indent="1"/>
    </xf>
    <xf numFmtId="180" fontId="17" fillId="2" borderId="47" xfId="0" applyNumberFormat="1" applyFont="1" applyFill="1" applyBorder="1" applyProtection="1">
      <alignment vertical="center"/>
      <protection locked="0"/>
    </xf>
    <xf numFmtId="0" fontId="17" fillId="0" borderId="0" xfId="0" applyFont="1">
      <alignment vertical="center"/>
    </xf>
    <xf numFmtId="0" fontId="17" fillId="0" borderId="53" xfId="0" applyFont="1" applyBorder="1">
      <alignment vertical="center"/>
    </xf>
    <xf numFmtId="0" fontId="17" fillId="0" borderId="52" xfId="0" applyFont="1" applyBorder="1" applyAlignment="1">
      <alignment horizontal="right" vertical="center" indent="1"/>
    </xf>
    <xf numFmtId="0" fontId="17" fillId="0" borderId="53" xfId="0" applyFont="1" applyBorder="1" applyAlignment="1">
      <alignment horizontal="right" vertical="center" indent="1"/>
    </xf>
    <xf numFmtId="0" fontId="17" fillId="0" borderId="0" xfId="0" applyFont="1" applyAlignment="1">
      <alignment horizontal="right" vertical="center" indent="1"/>
    </xf>
    <xf numFmtId="0" fontId="17" fillId="0" borderId="0" xfId="0" applyFont="1" applyAlignment="1">
      <alignment horizontal="left" vertical="center" indent="1"/>
    </xf>
    <xf numFmtId="14" fontId="21" fillId="0" borderId="0" xfId="0" applyNumberFormat="1" applyFont="1">
      <alignment vertical="center"/>
    </xf>
    <xf numFmtId="14" fontId="21" fillId="0" borderId="53" xfId="0" applyNumberFormat="1" applyFont="1" applyBorder="1">
      <alignment vertical="center"/>
    </xf>
    <xf numFmtId="0" fontId="0" fillId="0" borderId="0" xfId="0" applyBorder="1">
      <alignment vertical="center"/>
    </xf>
    <xf numFmtId="0" fontId="17" fillId="2" borderId="2" xfId="0" applyFont="1" applyFill="1" applyBorder="1" applyAlignment="1" applyProtection="1">
      <alignment horizontal="center" vertical="center"/>
      <protection locked="0"/>
    </xf>
    <xf numFmtId="0" fontId="5" fillId="0" borderId="47" xfId="0" applyFont="1" applyBorder="1" applyAlignment="1">
      <alignment horizontal="center" vertical="center"/>
    </xf>
    <xf numFmtId="0" fontId="0" fillId="0" borderId="0" xfId="0" applyAlignment="1">
      <alignment horizontal="left" vertical="center" indent="1"/>
    </xf>
    <xf numFmtId="0" fontId="24" fillId="0" borderId="0" xfId="2" applyFont="1" applyAlignment="1">
      <alignment horizontal="center" vertical="center"/>
    </xf>
    <xf numFmtId="0" fontId="0" fillId="0" borderId="24" xfId="0" applyBorder="1">
      <alignment vertical="center"/>
    </xf>
    <xf numFmtId="0" fontId="0" fillId="0" borderId="57" xfId="0" applyFill="1" applyBorder="1" applyProtection="1">
      <alignment vertical="center"/>
      <protection locked="0"/>
    </xf>
    <xf numFmtId="0" fontId="0" fillId="0" borderId="70" xfId="0" applyFill="1" applyBorder="1" applyProtection="1">
      <alignment vertical="center"/>
      <protection locked="0"/>
    </xf>
    <xf numFmtId="0" fontId="0" fillId="2" borderId="71" xfId="0" applyFill="1" applyBorder="1" applyProtection="1">
      <alignment vertical="center"/>
      <protection locked="0"/>
    </xf>
    <xf numFmtId="0" fontId="0" fillId="2" borderId="72" xfId="0" applyFill="1" applyBorder="1" applyProtection="1">
      <alignment vertical="center"/>
      <protection locked="0"/>
    </xf>
    <xf numFmtId="0" fontId="0" fillId="2" borderId="35" xfId="0" applyFill="1" applyBorder="1" applyAlignment="1" applyProtection="1">
      <alignment horizontal="left" vertical="center" indent="1"/>
      <protection locked="0"/>
    </xf>
    <xf numFmtId="0" fontId="0" fillId="2" borderId="73" xfId="0" applyFill="1" applyBorder="1" applyProtection="1">
      <alignment vertical="center"/>
      <protection locked="0"/>
    </xf>
    <xf numFmtId="0" fontId="0" fillId="2" borderId="74" xfId="0" applyFill="1" applyBorder="1" applyProtection="1">
      <alignment vertical="center"/>
      <protection locked="0"/>
    </xf>
    <xf numFmtId="0" fontId="5" fillId="0" borderId="75" xfId="0" applyFont="1" applyBorder="1" applyAlignment="1">
      <alignment horizontal="center" vertical="center"/>
    </xf>
    <xf numFmtId="0" fontId="0" fillId="0" borderId="76" xfId="0" applyBorder="1">
      <alignment vertical="center"/>
    </xf>
    <xf numFmtId="0" fontId="0" fillId="2" borderId="77" xfId="0" applyFill="1" applyBorder="1" applyAlignment="1" applyProtection="1">
      <alignment horizontal="left" vertical="center" indent="1"/>
      <protection locked="0"/>
    </xf>
    <xf numFmtId="0" fontId="0" fillId="2" borderId="40" xfId="0" applyFill="1" applyBorder="1" applyAlignment="1" applyProtection="1">
      <alignment horizontal="left" vertical="center" indent="1"/>
      <protection locked="0"/>
    </xf>
    <xf numFmtId="0" fontId="0" fillId="2" borderId="78" xfId="0" applyFill="1" applyBorder="1" applyAlignment="1" applyProtection="1">
      <alignment horizontal="left" vertical="center" indent="1"/>
      <protection locked="0"/>
    </xf>
    <xf numFmtId="0" fontId="0" fillId="2" borderId="17" xfId="0" applyFill="1" applyBorder="1" applyAlignment="1" applyProtection="1">
      <alignment horizontal="left" vertical="center" indent="1"/>
      <protection locked="0"/>
    </xf>
    <xf numFmtId="0" fontId="0" fillId="2" borderId="36" xfId="0" applyFill="1" applyBorder="1" applyAlignment="1" applyProtection="1">
      <alignment horizontal="left" vertical="center" indent="1"/>
      <protection locked="0"/>
    </xf>
    <xf numFmtId="0" fontId="0" fillId="2" borderId="79" xfId="0" applyFill="1" applyBorder="1" applyAlignment="1" applyProtection="1">
      <alignment horizontal="left" vertical="center" indent="1"/>
      <protection locked="0"/>
    </xf>
    <xf numFmtId="0" fontId="0" fillId="2" borderId="41" xfId="0" applyFill="1" applyBorder="1" applyAlignment="1" applyProtection="1">
      <alignment horizontal="left" vertical="center" indent="1"/>
      <protection locked="0"/>
    </xf>
    <xf numFmtId="0" fontId="0" fillId="2" borderId="10" xfId="0" applyFill="1" applyBorder="1" applyAlignment="1" applyProtection="1">
      <alignment horizontal="left" vertical="center" indent="1"/>
      <protection locked="0"/>
    </xf>
    <xf numFmtId="5" fontId="5" fillId="0" borderId="45" xfId="0" applyNumberFormat="1" applyFont="1" applyBorder="1" applyAlignment="1">
      <alignment horizontal="center" vertical="center"/>
    </xf>
    <xf numFmtId="0" fontId="17" fillId="0" borderId="52" xfId="0" applyFont="1" applyBorder="1" applyAlignment="1">
      <alignment horizontal="left" vertical="center" indent="1"/>
    </xf>
    <xf numFmtId="0" fontId="17" fillId="0" borderId="53" xfId="0" applyFont="1" applyBorder="1" applyAlignment="1">
      <alignment horizontal="left" vertical="center" indent="1"/>
    </xf>
    <xf numFmtId="14" fontId="21" fillId="0" borderId="52" xfId="0" applyNumberFormat="1" applyFont="1" applyBorder="1" applyAlignment="1">
      <alignment horizontal="center" vertical="center"/>
    </xf>
    <xf numFmtId="14" fontId="21" fillId="0" borderId="53" xfId="0" applyNumberFormat="1" applyFont="1" applyBorder="1" applyAlignment="1">
      <alignment horizontal="center" vertical="center"/>
    </xf>
    <xf numFmtId="3" fontId="0" fillId="0" borderId="23" xfId="0" applyNumberFormat="1" applyBorder="1">
      <alignment vertical="center"/>
    </xf>
    <xf numFmtId="3" fontId="0" fillId="0" borderId="80" xfId="0" applyNumberFormat="1" applyBorder="1">
      <alignment vertical="center"/>
    </xf>
    <xf numFmtId="0" fontId="5" fillId="0" borderId="54" xfId="0" applyFont="1" applyBorder="1" applyAlignment="1">
      <alignment horizontal="center" vertical="center"/>
    </xf>
    <xf numFmtId="0" fontId="5" fillId="0" borderId="3" xfId="0" applyFont="1" applyBorder="1" applyAlignment="1">
      <alignment horizontal="center" vertical="center"/>
    </xf>
    <xf numFmtId="0" fontId="5" fillId="0" borderId="55" xfId="0" applyFont="1" applyBorder="1" applyAlignment="1">
      <alignment horizontal="center" vertical="center"/>
    </xf>
    <xf numFmtId="0" fontId="5" fillId="0" borderId="45" xfId="0" applyFont="1" applyBorder="1" applyAlignment="1">
      <alignment horizontal="center" vertical="center"/>
    </xf>
    <xf numFmtId="0" fontId="0" fillId="4" borderId="54" xfId="0" applyFill="1" applyBorder="1" applyAlignment="1">
      <alignment horizontal="center" vertical="center"/>
    </xf>
    <xf numFmtId="0" fontId="0" fillId="4" borderId="3" xfId="0" applyFill="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7" fillId="0" borderId="60" xfId="0" applyFont="1" applyBorder="1" applyAlignment="1">
      <alignment horizontal="center" vertical="center" wrapText="1"/>
    </xf>
    <xf numFmtId="0" fontId="7" fillId="0" borderId="22" xfId="0" applyFont="1" applyBorder="1" applyAlignment="1">
      <alignment horizontal="center" vertical="center"/>
    </xf>
    <xf numFmtId="0" fontId="7" fillId="0" borderId="39"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4" xfId="3" applyFont="1" applyBorder="1" applyAlignment="1">
      <alignment horizontal="center" vertical="center"/>
    </xf>
    <xf numFmtId="0" fontId="6" fillId="0" borderId="65" xfId="3" applyFont="1" applyBorder="1" applyAlignment="1">
      <alignment horizontal="center" vertical="center"/>
    </xf>
    <xf numFmtId="0" fontId="6" fillId="0" borderId="66" xfId="3" applyFont="1" applyBorder="1" applyAlignment="1">
      <alignment horizontal="center" vertical="center"/>
    </xf>
    <xf numFmtId="0" fontId="6" fillId="0" borderId="67" xfId="3"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178" fontId="5" fillId="0" borderId="0" xfId="3" applyNumberFormat="1" applyFont="1" applyAlignment="1">
      <alignment horizontal="right" vertical="center"/>
    </xf>
    <xf numFmtId="0" fontId="5" fillId="0" borderId="47" xfId="0" applyFont="1" applyBorder="1" applyAlignment="1">
      <alignment horizontal="center" vertical="center"/>
    </xf>
    <xf numFmtId="177" fontId="5" fillId="0" borderId="56" xfId="3" applyNumberFormat="1" applyFont="1" applyBorder="1" applyAlignment="1">
      <alignment horizontal="center" vertical="center"/>
    </xf>
    <xf numFmtId="177" fontId="5" fillId="0" borderId="61" xfId="3" applyNumberFormat="1" applyFont="1" applyBorder="1" applyAlignment="1">
      <alignment horizontal="center" vertical="center"/>
    </xf>
    <xf numFmtId="0" fontId="5" fillId="0" borderId="55" xfId="3" applyFont="1" applyBorder="1" applyAlignment="1">
      <alignment horizontal="center"/>
    </xf>
    <xf numFmtId="0" fontId="5" fillId="0" borderId="45" xfId="3" applyFont="1" applyBorder="1" applyAlignment="1">
      <alignment horizontal="center"/>
    </xf>
    <xf numFmtId="0" fontId="5" fillId="0" borderId="62" xfId="3" applyFont="1" applyBorder="1" applyAlignment="1">
      <alignment horizontal="center"/>
    </xf>
    <xf numFmtId="0" fontId="5" fillId="0" borderId="63" xfId="3" applyFont="1" applyBorder="1" applyAlignment="1">
      <alignment horizontal="center"/>
    </xf>
    <xf numFmtId="0" fontId="5" fillId="0" borderId="15" xfId="3" applyFont="1" applyBorder="1" applyAlignment="1">
      <alignment horizontal="center"/>
    </xf>
    <xf numFmtId="0" fontId="5" fillId="0" borderId="58" xfId="0" applyFont="1" applyBorder="1" applyAlignment="1">
      <alignment horizontal="center" vertical="center"/>
    </xf>
    <xf numFmtId="0" fontId="5" fillId="0" borderId="7" xfId="0" applyFont="1" applyBorder="1" applyAlignment="1">
      <alignment horizontal="center" vertical="center"/>
    </xf>
    <xf numFmtId="0" fontId="5" fillId="0" borderId="56" xfId="0" applyFont="1" applyBorder="1" applyAlignment="1">
      <alignment horizontal="center" vertical="center"/>
    </xf>
    <xf numFmtId="0" fontId="5" fillId="0" borderId="61" xfId="0" applyFont="1" applyBorder="1" applyAlignment="1">
      <alignment horizontal="center" vertical="center"/>
    </xf>
    <xf numFmtId="3" fontId="5" fillId="0" borderId="4" xfId="0" applyNumberFormat="1" applyFont="1" applyBorder="1" applyAlignment="1">
      <alignment horizontal="center" vertical="center"/>
    </xf>
    <xf numFmtId="3" fontId="5" fillId="0" borderId="21" xfId="0" applyNumberFormat="1" applyFont="1" applyBorder="1" applyAlignment="1">
      <alignment horizontal="center" vertical="center"/>
    </xf>
    <xf numFmtId="176" fontId="23" fillId="0" borderId="54" xfId="0" applyNumberFormat="1" applyFont="1" applyBorder="1" applyAlignment="1">
      <alignment horizontal="center" vertical="center"/>
    </xf>
    <xf numFmtId="176" fontId="23" fillId="0" borderId="3" xfId="0" applyNumberFormat="1" applyFont="1" applyBorder="1" applyAlignment="1">
      <alignment horizontal="center" vertical="center"/>
    </xf>
    <xf numFmtId="0" fontId="23" fillId="0" borderId="54" xfId="0" applyFont="1" applyBorder="1" applyAlignment="1">
      <alignment horizontal="center" vertical="center"/>
    </xf>
    <xf numFmtId="0" fontId="23" fillId="0" borderId="47" xfId="0" applyFont="1" applyBorder="1" applyAlignment="1">
      <alignment horizontal="center" vertical="center"/>
    </xf>
    <xf numFmtId="0" fontId="23" fillId="0" borderId="3"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left" vertical="center" indent="1"/>
    </xf>
  </cellXfs>
  <cellStyles count="4">
    <cellStyle name="桁区切り" xfId="1" builtinId="6"/>
    <cellStyle name="標準" xfId="0" builtinId="0"/>
    <cellStyle name="標準 2" xfId="2" xr:uid="{00000000-0005-0000-0000-000002000000}"/>
    <cellStyle name="標準_Sheet2" xfId="3" xr:uid="{00000000-0005-0000-0000-000003000000}"/>
  </cellStyles>
  <dxfs count="312">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'4月'!$D$3:$E$3</c:f>
          <c:strCache>
            <c:ptCount val="2"/>
            <c:pt idx="0">
              <c:v>4月</c:v>
            </c:pt>
          </c:strCache>
        </c:strRef>
      </c:tx>
      <c:layout>
        <c:manualLayout>
          <c:xMode val="edge"/>
          <c:yMode val="edge"/>
          <c:x val="0.43401107743543665"/>
          <c:y val="0.41212121212121211"/>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ja-JP"/>
        </a:p>
      </c:txPr>
    </c:title>
    <c:autoTitleDeleted val="0"/>
    <c:plotArea>
      <c:layout>
        <c:manualLayout>
          <c:layoutTarget val="inner"/>
          <c:xMode val="edge"/>
          <c:yMode val="edge"/>
          <c:x val="5.4387058625763596E-2"/>
          <c:y val="6.0765068002863278E-2"/>
          <c:w val="0.84217760444160517"/>
          <c:h val="0.79088141255070399"/>
        </c:manualLayout>
      </c:layout>
      <c:doughnut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0-88E8-4CB9-A2DB-9036E8EEE842}"/>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88E8-4CB9-A2DB-9036E8EEE842}"/>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2-88E8-4CB9-A2DB-9036E8EEE842}"/>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88E8-4CB9-A2DB-9036E8EEE842}"/>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4-88E8-4CB9-A2DB-9036E8EEE842}"/>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88E8-4CB9-A2DB-9036E8EEE842}"/>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6-88E8-4CB9-A2DB-9036E8EEE842}"/>
              </c:ext>
            </c:extLst>
          </c:dPt>
          <c:dPt>
            <c:idx val="7"/>
            <c:bubble3D val="0"/>
            <c:spPr>
              <a:solidFill>
                <a:schemeClr val="accent2">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88E8-4CB9-A2DB-9036E8EEE842}"/>
              </c:ext>
            </c:extLst>
          </c:dPt>
          <c:dPt>
            <c:idx val="8"/>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8-88E8-4CB9-A2DB-9036E8EEE842}"/>
              </c:ext>
            </c:extLst>
          </c:dPt>
          <c:dPt>
            <c:idx val="9"/>
            <c:bubble3D val="0"/>
            <c:spPr>
              <a:solidFill>
                <a:schemeClr val="accent4">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88E8-4CB9-A2DB-9036E8EEE842}"/>
              </c:ext>
            </c:extLst>
          </c:dPt>
          <c:dPt>
            <c:idx val="10"/>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A-88E8-4CB9-A2DB-9036E8EEE842}"/>
              </c:ext>
            </c:extLst>
          </c:dPt>
          <c:dPt>
            <c:idx val="11"/>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88E8-4CB9-A2DB-9036E8EEE84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'4月'!$Q$7:$Q$18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'4月'!$R$7:$R$18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88E8-4CB9-A2DB-9036E8EEE842}"/>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ja-JP"/>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'1月'!$D$3:$E$3</c:f>
          <c:strCache>
            <c:ptCount val="2"/>
            <c:pt idx="0">
              <c:v>1月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07A8-49FF-825B-55857C1727F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7A8-49FF-825B-55857C1727F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07A8-49FF-825B-55857C1727F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7A8-49FF-825B-55857C1727F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07A8-49FF-825B-55857C1727F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7A8-49FF-825B-55857C1727F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07A8-49FF-825B-55857C1727F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7A8-49FF-825B-55857C1727F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07A8-49FF-825B-55857C1727F0}"/>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07A8-49FF-825B-55857C1727F0}"/>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7A8-49FF-825B-55857C1727F0}"/>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07A8-49FF-825B-55857C1727F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'1月'!$R$7:$R$18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07A8-49FF-825B-55857C1727F0}"/>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'2月'!$D$3:$E$3</c:f>
          <c:strCache>
            <c:ptCount val="2"/>
            <c:pt idx="0">
              <c:v>2月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8B0A-4E11-8DB8-25065C74E6FF}"/>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B0A-4E11-8DB8-25065C74E6FF}"/>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8B0A-4E11-8DB8-25065C74E6FF}"/>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B0A-4E11-8DB8-25065C74E6FF}"/>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8B0A-4E11-8DB8-25065C74E6FF}"/>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B0A-4E11-8DB8-25065C74E6FF}"/>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8B0A-4E11-8DB8-25065C74E6FF}"/>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B0A-4E11-8DB8-25065C74E6FF}"/>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8B0A-4E11-8DB8-25065C74E6FF}"/>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8B0A-4E11-8DB8-25065C74E6FF}"/>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8B0A-4E11-8DB8-25065C74E6FF}"/>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8B0A-4E11-8DB8-25065C74E6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'2月'!$Q$7:$Q$18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'2月'!$R$7:$R$18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8B0A-4E11-8DB8-25065C74E6FF}"/>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'3月'!$D$3:$E$3</c:f>
          <c:strCache>
            <c:ptCount val="2"/>
            <c:pt idx="0">
              <c:v>3月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4A23-494D-B075-A6AC327969F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A23-494D-B075-A6AC327969F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4A23-494D-B075-A6AC327969F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4A23-494D-B075-A6AC327969F1}"/>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4A23-494D-B075-A6AC327969F1}"/>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4A23-494D-B075-A6AC327969F1}"/>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4A23-494D-B075-A6AC327969F1}"/>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4A23-494D-B075-A6AC327969F1}"/>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4A23-494D-B075-A6AC327969F1}"/>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4A23-494D-B075-A6AC327969F1}"/>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4A23-494D-B075-A6AC327969F1}"/>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4A23-494D-B075-A6AC327969F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'3月'!$Q$7:$Q$18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'3月'!$R$7:$R$18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4A23-494D-B075-A6AC327969F1}"/>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年間集計!$O$4</c:f>
          <c:strCache>
            <c:ptCount val="1"/>
            <c:pt idx="0">
              <c:v>年間総計</c:v>
            </c:pt>
          </c:strCache>
        </c:strRef>
      </c:tx>
      <c:layout>
        <c:manualLayout>
          <c:xMode val="edge"/>
          <c:yMode val="edge"/>
          <c:x val="0.42673361706075397"/>
          <c:y val="0.42441403713424714"/>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ysClr val="windowText" lastClr="000000"/>
              </a:solidFill>
              <a:latin typeface="+mj-lt"/>
              <a:ea typeface="+mj-ea"/>
              <a:cs typeface="+mj-cs"/>
            </a:defRPr>
          </a:pPr>
          <a:endParaRPr lang="ja-JP"/>
        </a:p>
      </c:txPr>
    </c:title>
    <c:autoTitleDeleted val="0"/>
    <c:plotArea>
      <c:layout>
        <c:manualLayout>
          <c:layoutTarget val="inner"/>
          <c:xMode val="edge"/>
          <c:yMode val="edge"/>
          <c:x val="9.9219098227435271E-2"/>
          <c:y val="6.5185185185185179E-2"/>
          <c:w val="0.80156195793761897"/>
          <c:h val="0.8074993292505103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0-7EC1-4626-A09D-4CE5E58D3DBF}"/>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7EC1-4626-A09D-4CE5E58D3DBF}"/>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2-7EC1-4626-A09D-4CE5E58D3D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7EC1-4626-A09D-4CE5E58D3DBF}"/>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4-7EC1-4626-A09D-4CE5E58D3DBF}"/>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7EC1-4626-A09D-4CE5E58D3DBF}"/>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6-7EC1-4626-A09D-4CE5E58D3DBF}"/>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7-7EC1-4626-A09D-4CE5E58D3DBF}"/>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08-7EC1-4626-A09D-4CE5E58D3DBF}"/>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09-7EC1-4626-A09D-4CE5E58D3DBF}"/>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c:ext xmlns:c16="http://schemas.microsoft.com/office/drawing/2014/chart" uri="{C3380CC4-5D6E-409C-BE32-E72D297353CC}">
                <c16:uniqueId val="{0000000A-7EC1-4626-A09D-4CE5E58D3DBF}"/>
              </c:ext>
            </c:extLst>
          </c:dPt>
          <c:dPt>
            <c:idx val="11"/>
            <c:bubble3D val="0"/>
            <c:spPr>
              <a:gradFill>
                <a:gsLst>
                  <a:gs pos="100000">
                    <a:schemeClr val="accent6">
                      <a:lumMod val="60000"/>
                      <a:lumMod val="60000"/>
                      <a:lumOff val="40000"/>
                    </a:schemeClr>
                  </a:gs>
                  <a:gs pos="0">
                    <a:schemeClr val="accent6">
                      <a:lumMod val="60000"/>
                    </a:schemeClr>
                  </a:gs>
                </a:gsLst>
                <a:lin ang="5400000" scaled="0"/>
              </a:gradFill>
              <a:ln w="19050">
                <a:solidFill>
                  <a:schemeClr val="lt1"/>
                </a:solidFill>
              </a:ln>
              <a:effectLst/>
            </c:spPr>
            <c:extLst>
              <c:ext xmlns:c16="http://schemas.microsoft.com/office/drawing/2014/chart" uri="{C3380CC4-5D6E-409C-BE32-E72D297353CC}">
                <c16:uniqueId val="{0000000B-7EC1-4626-A09D-4CE5E58D3D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年間集計!$B$7:$B$18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年間集計!$O$7:$O$18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7EC1-4626-A09D-4CE5E58D3DBF}"/>
            </c:ext>
          </c:extLst>
        </c:ser>
        <c:dLbls>
          <c:showLegendKey val="0"/>
          <c:showVal val="0"/>
          <c:showCatName val="0"/>
          <c:showSerName val="0"/>
          <c:showPercent val="0"/>
          <c:showBubbleSize val="0"/>
          <c:showLeaderLines val="0"/>
        </c:dLbls>
        <c:firstSliceAng val="0"/>
        <c:holeSize val="36"/>
      </c:doughnutChart>
      <c:spPr>
        <a:noFill/>
        <a:ln w="25400">
          <a:noFill/>
        </a:ln>
      </c:spPr>
    </c:plotArea>
    <c:legend>
      <c:legendPos val="b"/>
      <c:layout>
        <c:manualLayout>
          <c:xMode val="edge"/>
          <c:yMode val="edge"/>
          <c:x val="5.0000038654961949E-2"/>
          <c:y val="0.92913556916496554"/>
          <c:w val="0.89999992269007612"/>
          <c:h val="5.9012578983182684E-2"/>
        </c:manualLayout>
      </c:layout>
      <c:overlay val="1"/>
      <c:spPr>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16200000" scaled="1"/>
          <a:tileRect/>
        </a:gra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ja-JP"/>
        </a:p>
      </c:txPr>
    </c:legend>
    <c:plotVisOnly val="1"/>
    <c:dispBlanksAs val="gap"/>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'5月'!$D$3:$E$3</c:f>
          <c:strCache>
            <c:ptCount val="2"/>
            <c:pt idx="0">
              <c:v>5月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0857-4256-8965-E4BBB0889A4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857-4256-8965-E4BBB0889A4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0857-4256-8965-E4BBB0889A4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857-4256-8965-E4BBB0889A42}"/>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0857-4256-8965-E4BBB0889A42}"/>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857-4256-8965-E4BBB0889A42}"/>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0857-4256-8965-E4BBB0889A42}"/>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857-4256-8965-E4BBB0889A42}"/>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0857-4256-8965-E4BBB0889A42}"/>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0857-4256-8965-E4BBB0889A42}"/>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857-4256-8965-E4BBB0889A42}"/>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0857-4256-8965-E4BBB0889A4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'5月'!$Q$7:$Q$18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'5月'!$R$7:$R$18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0857-4256-8965-E4BBB0889A42}"/>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'6月'!$D$3:$E$3</c:f>
          <c:strCache>
            <c:ptCount val="2"/>
            <c:pt idx="0">
              <c:v>6月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36EC-4ACA-A4D3-9349E0619794}"/>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6EC-4ACA-A4D3-9349E0619794}"/>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36EC-4ACA-A4D3-9349E0619794}"/>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6EC-4ACA-A4D3-9349E0619794}"/>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36EC-4ACA-A4D3-9349E0619794}"/>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6EC-4ACA-A4D3-9349E0619794}"/>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36EC-4ACA-A4D3-9349E0619794}"/>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6EC-4ACA-A4D3-9349E0619794}"/>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36EC-4ACA-A4D3-9349E0619794}"/>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36EC-4ACA-A4D3-9349E0619794}"/>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36EC-4ACA-A4D3-9349E0619794}"/>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36EC-4ACA-A4D3-9349E061979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'6月'!$Q$7:$Q$18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'6月'!$R$7:$R$18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36EC-4ACA-A4D3-9349E0619794}"/>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'7月'!$D$3:$E$3</c:f>
          <c:strCache>
            <c:ptCount val="2"/>
            <c:pt idx="0">
              <c:v>7月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AA6C-40A8-94B3-8A290C189BD8}"/>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A6C-40A8-94B3-8A290C189BD8}"/>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AA6C-40A8-94B3-8A290C189BD8}"/>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A6C-40A8-94B3-8A290C189BD8}"/>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AA6C-40A8-94B3-8A290C189BD8}"/>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A6C-40A8-94B3-8A290C189BD8}"/>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AA6C-40A8-94B3-8A290C189BD8}"/>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A6C-40A8-94B3-8A290C189BD8}"/>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AA6C-40A8-94B3-8A290C189BD8}"/>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AA6C-40A8-94B3-8A290C189BD8}"/>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AA6C-40A8-94B3-8A290C189BD8}"/>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AA6C-40A8-94B3-8A290C189BD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'7月'!$Q$7:$Q$18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'7月'!$R$7:$R$18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AA6C-40A8-94B3-8A290C189BD8}"/>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ltLang="ja-JP" sz="1800"/>
              <a:t>8</a:t>
            </a:r>
            <a:r>
              <a:rPr lang="ja-JP" sz="1800"/>
              <a:t>月</a:t>
            </a:r>
          </a:p>
        </c:rich>
      </c:tx>
      <c:layout>
        <c:manualLayout>
          <c:xMode val="edge"/>
          <c:yMode val="edge"/>
          <c:x val="0.468899617721866"/>
          <c:y val="0.42909090909090908"/>
        </c:manualLayout>
      </c:layout>
      <c:overlay val="0"/>
      <c:spPr>
        <a:noFill/>
        <a:ln>
          <a:noFill/>
        </a:ln>
        <a:effectLst/>
      </c:sp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2747-469E-9D98-4FACDD47B8D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747-469E-9D98-4FACDD47B8D5}"/>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2747-469E-9D98-4FACDD47B8D5}"/>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747-469E-9D98-4FACDD47B8D5}"/>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2747-469E-9D98-4FACDD47B8D5}"/>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747-469E-9D98-4FACDD47B8D5}"/>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2747-469E-9D98-4FACDD47B8D5}"/>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747-469E-9D98-4FACDD47B8D5}"/>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2747-469E-9D98-4FACDD47B8D5}"/>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2747-469E-9D98-4FACDD47B8D5}"/>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2747-469E-9D98-4FACDD47B8D5}"/>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2747-469E-9D98-4FACDD47B8D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'8月'!$Q$7:$Q$18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'8月'!$R$7:$R$18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2747-469E-9D98-4FACDD47B8D5}"/>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'9月'!$D$3:$E$3</c:f>
          <c:strCache>
            <c:ptCount val="2"/>
            <c:pt idx="0">
              <c:v>9月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00C6-4E61-A1A6-A626BE1D7D9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0C6-4E61-A1A6-A626BE1D7D9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00C6-4E61-A1A6-A626BE1D7D9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0C6-4E61-A1A6-A626BE1D7D91}"/>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00C6-4E61-A1A6-A626BE1D7D91}"/>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0C6-4E61-A1A6-A626BE1D7D91}"/>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00C6-4E61-A1A6-A626BE1D7D91}"/>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0C6-4E61-A1A6-A626BE1D7D91}"/>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00C6-4E61-A1A6-A626BE1D7D91}"/>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00C6-4E61-A1A6-A626BE1D7D91}"/>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0C6-4E61-A1A6-A626BE1D7D91}"/>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00C6-4E61-A1A6-A626BE1D7D9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'9月'!$Q$7:$Q$18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'9月'!$R$7:$R$18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00C6-4E61-A1A6-A626BE1D7D91}"/>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'10月'!$D$3:$E$3</c:f>
          <c:strCache>
            <c:ptCount val="2"/>
            <c:pt idx="0">
              <c:v>10月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A8AD-43D3-9AD3-66C4FE9B634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8AD-43D3-9AD3-66C4FE9B634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A8AD-43D3-9AD3-66C4FE9B634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8AD-43D3-9AD3-66C4FE9B634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A8AD-43D3-9AD3-66C4FE9B634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8AD-43D3-9AD3-66C4FE9B634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A8AD-43D3-9AD3-66C4FE9B634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8AD-43D3-9AD3-66C4FE9B634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A8AD-43D3-9AD3-66C4FE9B6340}"/>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A8AD-43D3-9AD3-66C4FE9B6340}"/>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A8AD-43D3-9AD3-66C4FE9B6340}"/>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A8AD-43D3-9AD3-66C4FE9B63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'10月'!$Q$7:$Q$18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'10月'!$R$7:$R$18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A8AD-43D3-9AD3-66C4FE9B6340}"/>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'11月'!$D$3:$E$3</c:f>
          <c:strCache>
            <c:ptCount val="2"/>
            <c:pt idx="0">
              <c:v>11月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032A-4DE2-A5F6-7C2F2D36807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32A-4DE2-A5F6-7C2F2D36807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032A-4DE2-A5F6-7C2F2D36807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32A-4DE2-A5F6-7C2F2D368072}"/>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032A-4DE2-A5F6-7C2F2D368072}"/>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32A-4DE2-A5F6-7C2F2D368072}"/>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032A-4DE2-A5F6-7C2F2D368072}"/>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32A-4DE2-A5F6-7C2F2D368072}"/>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032A-4DE2-A5F6-7C2F2D368072}"/>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032A-4DE2-A5F6-7C2F2D368072}"/>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032A-4DE2-A5F6-7C2F2D368072}"/>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032A-4DE2-A5F6-7C2F2D36807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'11月'!$Q$7:$Q$18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'11月'!$R$7:$R$18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032A-4DE2-A5F6-7C2F2D368072}"/>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'12月'!$D$3:$E$3</c:f>
          <c:strCache>
            <c:ptCount val="2"/>
            <c:pt idx="0">
              <c:v>12月</c:v>
            </c:pt>
          </c:strCache>
        </c:strRef>
      </c:tx>
      <c:layout>
        <c:manualLayout>
          <c:xMode val="edge"/>
          <c:yMode val="edge"/>
          <c:x val="0.468899617721866"/>
          <c:y val="0.42909090909090908"/>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646236134466941E-2"/>
          <c:y val="6.0105941302791698E-2"/>
          <c:w val="0.85470752773106617"/>
          <c:h val="0.80264815079933194"/>
        </c:manualLayout>
      </c:layout>
      <c:doughnut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0-C112-4765-A4AD-656CD39B7070}"/>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C112-4765-A4AD-656CD39B7070}"/>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2-C112-4765-A4AD-656CD39B7070}"/>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C112-4765-A4AD-656CD39B7070}"/>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4-C112-4765-A4AD-656CD39B7070}"/>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C112-4765-A4AD-656CD39B7070}"/>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6-C112-4765-A4AD-656CD39B7070}"/>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C112-4765-A4AD-656CD39B7070}"/>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8-C112-4765-A4AD-656CD39B7070}"/>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C112-4765-A4AD-656CD39B7070}"/>
              </c:ext>
            </c:extLst>
          </c:dPt>
          <c:dPt>
            <c:idx val="10"/>
            <c:bubble3D val="0"/>
            <c:spPr>
              <a:solidFill>
                <a:schemeClr val="accent5">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A-C112-4765-A4AD-656CD39B7070}"/>
              </c:ext>
            </c:extLst>
          </c:dPt>
          <c:dPt>
            <c:idx val="11"/>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C112-4765-A4AD-656CD39B707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'12月'!$Q$7:$Q$18</c:f>
              <c:strCache>
                <c:ptCount val="12"/>
                <c:pt idx="0">
                  <c:v>食材費</c:v>
                </c:pt>
                <c:pt idx="1">
                  <c:v>外食費</c:v>
                </c:pt>
                <c:pt idx="2">
                  <c:v>生活用品費</c:v>
                </c:pt>
                <c:pt idx="3">
                  <c:v>被服費</c:v>
                </c:pt>
                <c:pt idx="4">
                  <c:v>教養費</c:v>
                </c:pt>
                <c:pt idx="5">
                  <c:v>交際費</c:v>
                </c:pt>
                <c:pt idx="6">
                  <c:v>衛生費</c:v>
                </c:pt>
                <c:pt idx="7">
                  <c:v>交通費</c:v>
                </c:pt>
                <c:pt idx="8">
                  <c:v>医療費</c:v>
                </c:pt>
                <c:pt idx="9">
                  <c:v>光熱費</c:v>
                </c:pt>
                <c:pt idx="10">
                  <c:v>税金</c:v>
                </c:pt>
                <c:pt idx="11">
                  <c:v>雑費</c:v>
                </c:pt>
              </c:strCache>
            </c:strRef>
          </c:cat>
          <c:val>
            <c:numRef>
              <c:f>'12月'!$R$7:$R$18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C-C112-4765-A4AD-656CD39B7070}"/>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t"/>
      <c:layout>
        <c:manualLayout>
          <c:xMode val="edge"/>
          <c:yMode val="edge"/>
          <c:x val="7.4934840108235992E-2"/>
          <c:y val="0.89801212121212126"/>
          <c:w val="0.85013011671413419"/>
          <c:h val="7.81823908375089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4098" name="グラフ 1">
          <a:extLst>
            <a:ext uri="{FF2B5EF4-FFF2-40B4-BE49-F238E27FC236}">
              <a16:creationId xmlns:a16="http://schemas.microsoft.com/office/drawing/2014/main" id="{E7761E08-FE51-4ECD-A2C0-8B1F7E6C3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3314" name="グラフ 1">
          <a:extLst>
            <a:ext uri="{FF2B5EF4-FFF2-40B4-BE49-F238E27FC236}">
              <a16:creationId xmlns:a16="http://schemas.microsoft.com/office/drawing/2014/main" id="{972F5B35-ED54-4D3D-8C14-84C51DEABA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4338" name="グラフ 1">
          <a:extLst>
            <a:ext uri="{FF2B5EF4-FFF2-40B4-BE49-F238E27FC236}">
              <a16:creationId xmlns:a16="http://schemas.microsoft.com/office/drawing/2014/main" id="{FA83C0D6-903A-49D7-86C4-B6C105D53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5362" name="グラフ 1">
          <a:extLst>
            <a:ext uri="{FF2B5EF4-FFF2-40B4-BE49-F238E27FC236}">
              <a16:creationId xmlns:a16="http://schemas.microsoft.com/office/drawing/2014/main" id="{6C5ECB3E-F4EF-465F-ACCE-B1CAD47BE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257175</xdr:colOff>
      <xdr:row>0</xdr:row>
      <xdr:rowOff>180975</xdr:rowOff>
    </xdr:from>
    <xdr:to>
      <xdr:col>23</xdr:col>
      <xdr:colOff>114300</xdr:colOff>
      <xdr:row>26</xdr:row>
      <xdr:rowOff>152400</xdr:rowOff>
    </xdr:to>
    <xdr:graphicFrame macro="">
      <xdr:nvGraphicFramePr>
        <xdr:cNvPr id="16385" name="グラフ 1">
          <a:extLst>
            <a:ext uri="{FF2B5EF4-FFF2-40B4-BE49-F238E27FC236}">
              <a16:creationId xmlns:a16="http://schemas.microsoft.com/office/drawing/2014/main" id="{57D69AC5-1C1F-44D9-8CF3-4BDB318DE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5122" name="グラフ 1">
          <a:extLst>
            <a:ext uri="{FF2B5EF4-FFF2-40B4-BE49-F238E27FC236}">
              <a16:creationId xmlns:a16="http://schemas.microsoft.com/office/drawing/2014/main" id="{D0CE9A94-5EFD-4567-B0F2-D1688C2C2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6146" name="グラフ 1">
          <a:extLst>
            <a:ext uri="{FF2B5EF4-FFF2-40B4-BE49-F238E27FC236}">
              <a16:creationId xmlns:a16="http://schemas.microsoft.com/office/drawing/2014/main" id="{67C0ED33-B698-46D3-8580-0B51084CF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7170" name="グラフ 1">
          <a:extLst>
            <a:ext uri="{FF2B5EF4-FFF2-40B4-BE49-F238E27FC236}">
              <a16:creationId xmlns:a16="http://schemas.microsoft.com/office/drawing/2014/main" id="{CE977420-1657-4AF5-B0FC-7933D567F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8194" name="グラフ 1">
          <a:extLst>
            <a:ext uri="{FF2B5EF4-FFF2-40B4-BE49-F238E27FC236}">
              <a16:creationId xmlns:a16="http://schemas.microsoft.com/office/drawing/2014/main" id="{E043A6C1-2A72-4F87-B414-D225AFE39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9218" name="グラフ 1">
          <a:extLst>
            <a:ext uri="{FF2B5EF4-FFF2-40B4-BE49-F238E27FC236}">
              <a16:creationId xmlns:a16="http://schemas.microsoft.com/office/drawing/2014/main" id="{33BA0217-4ECE-4181-BA4C-475E12C82C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0242" name="グラフ 1">
          <a:extLst>
            <a:ext uri="{FF2B5EF4-FFF2-40B4-BE49-F238E27FC236}">
              <a16:creationId xmlns:a16="http://schemas.microsoft.com/office/drawing/2014/main" id="{B8D0A715-661D-4A0E-808D-017399775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1266" name="グラフ 1">
          <a:extLst>
            <a:ext uri="{FF2B5EF4-FFF2-40B4-BE49-F238E27FC236}">
              <a16:creationId xmlns:a16="http://schemas.microsoft.com/office/drawing/2014/main" id="{9420B060-7DA8-4F92-97ED-F54F180D5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57150</xdr:colOff>
      <xdr:row>2</xdr:row>
      <xdr:rowOff>266700</xdr:rowOff>
    </xdr:from>
    <xdr:to>
      <xdr:col>25</xdr:col>
      <xdr:colOff>180975</xdr:colOff>
      <xdr:row>24</xdr:row>
      <xdr:rowOff>133350</xdr:rowOff>
    </xdr:to>
    <xdr:graphicFrame macro="">
      <xdr:nvGraphicFramePr>
        <xdr:cNvPr id="12290" name="グラフ 1">
          <a:extLst>
            <a:ext uri="{FF2B5EF4-FFF2-40B4-BE49-F238E27FC236}">
              <a16:creationId xmlns:a16="http://schemas.microsoft.com/office/drawing/2014/main" id="{9CCB68EA-544C-4C8D-A756-1E1719E86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D4:E10"/>
  <sheetViews>
    <sheetView showGridLines="0" tabSelected="1" topLeftCell="A4" workbookViewId="0">
      <selection activeCell="D10" sqref="D10"/>
    </sheetView>
  </sheetViews>
  <sheetFormatPr defaultRowHeight="13.5"/>
  <cols>
    <col min="1" max="3" width="9" style="1"/>
    <col min="4" max="4" width="58.375" style="1" customWidth="1"/>
    <col min="5" max="16384" width="9" style="1"/>
  </cols>
  <sheetData>
    <row r="4" spans="4:5" ht="14.25" thickBot="1"/>
    <row r="5" spans="4:5" ht="33.75" customHeight="1" thickTop="1">
      <c r="D5" s="125">
        <f>設定!C2</f>
        <v>43922</v>
      </c>
    </row>
    <row r="6" spans="4:5" ht="55.5" customHeight="1" thickBot="1">
      <c r="D6" s="2" t="str">
        <f>設定!D2&amp;"家 家計簿"</f>
        <v>椿峰 次郎家 家計簿</v>
      </c>
    </row>
    <row r="7" spans="4:5" ht="14.25" thickTop="1">
      <c r="E7" s="3" t="s">
        <v>0</v>
      </c>
    </row>
    <row r="8" spans="4:5">
      <c r="D8" s="3" t="str">
        <f>YEAR(D5)&amp;"年4月1日～"&amp;(YEAR(D5)+1)&amp;"年3月31日"</f>
        <v>2020年4月1日～2021年3月31日</v>
      </c>
      <c r="E8" s="4" t="s">
        <v>1</v>
      </c>
    </row>
    <row r="10" spans="4:5" ht="17.25">
      <c r="D10" s="156" t="s">
        <v>67</v>
      </c>
    </row>
  </sheetData>
  <sheetProtection formatCells="0" selectLockedCells="1"/>
  <protectedRanges>
    <protectedRange sqref="D5" name="会計年度"/>
  </protectedRanges>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EDATE(表題!D5,7)</f>
        <v>44136</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11月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'10月'!I210</f>
        <v>180000</v>
      </c>
      <c r="E7" s="23"/>
      <c r="F7" s="61"/>
      <c r="G7" s="54"/>
      <c r="H7" s="24"/>
      <c r="I7" s="25">
        <f>D7</f>
        <v>180000</v>
      </c>
      <c r="J7" s="26">
        <f t="shared" ref="J7:J70" si="0">I7-L7</f>
        <v>25000</v>
      </c>
      <c r="K7" s="13"/>
      <c r="L7" s="69">
        <f>'10月'!L210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129" priority="13">
      <formula>I8=I7</formula>
    </cfRule>
  </conditionalFormatting>
  <conditionalFormatting sqref="J8:K11 K12 J12:J15 J16:K209 L8:L209">
    <cfRule type="cellIs" dxfId="128" priority="11" stopIfTrue="1" operator="equal">
      <formula>$I$6</formula>
    </cfRule>
    <cfRule type="expression" dxfId="127"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126" priority="8" stopIfTrue="1" operator="equal">
      <formula>J7</formula>
    </cfRule>
    <cfRule type="cellIs" dxfId="125" priority="9" stopIfTrue="1" operator="equal">
      <formula>$I$6</formula>
    </cfRule>
    <cfRule type="expression" dxfId="124" priority="10" stopIfTrue="1">
      <formula>"if($H$6=$H$7,$H$7,$H$7)"</formula>
    </cfRule>
  </conditionalFormatting>
  <conditionalFormatting sqref="K96:L96">
    <cfRule type="cellIs" dxfId="123" priority="14" stopIfTrue="1" operator="equal">
      <formula>K89</formula>
    </cfRule>
    <cfRule type="cellIs" dxfId="122" priority="15" stopIfTrue="1" operator="equal">
      <formula>$I$6</formula>
    </cfRule>
    <cfRule type="expression" dxfId="121" priority="16" stopIfTrue="1">
      <formula>"if($H$6=$H$7,$H$7,$H$7)"</formula>
    </cfRule>
  </conditionalFormatting>
  <conditionalFormatting sqref="K209:L209">
    <cfRule type="cellIs" dxfId="120" priority="17" stopIfTrue="1" operator="equal">
      <formula>K111</formula>
    </cfRule>
    <cfRule type="cellIs" dxfId="119" priority="18" stopIfTrue="1" operator="equal">
      <formula>$I$6</formula>
    </cfRule>
    <cfRule type="expression" dxfId="118"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117"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116" priority="21" stopIfTrue="1" operator="equal">
      <formula>J13</formula>
    </cfRule>
    <cfRule type="cellIs" dxfId="115" priority="22" stopIfTrue="1" operator="equal">
      <formula>$I$6</formula>
    </cfRule>
    <cfRule type="expression" dxfId="114" priority="23" stopIfTrue="1">
      <formula>"if($H$6=$H$7,$H$7,$H$7)"</formula>
    </cfRule>
  </conditionalFormatting>
  <conditionalFormatting sqref="K129:L129 K79">
    <cfRule type="cellIs" dxfId="113" priority="24" stopIfTrue="1" operator="equal">
      <formula>K76</formula>
    </cfRule>
    <cfRule type="cellIs" dxfId="112" priority="25" stopIfTrue="1" operator="equal">
      <formula>$I$6</formula>
    </cfRule>
    <cfRule type="expression" dxfId="111" priority="26" stopIfTrue="1">
      <formula>"if($H$6=$H$7,$H$7,$H$7)"</formula>
    </cfRule>
  </conditionalFormatting>
  <conditionalFormatting sqref="F8">
    <cfRule type="expression" dxfId="110" priority="7">
      <formula>"IF(F8&lt;&gt;0 ,IF(G8&lt;&gt;0),true,false)"</formula>
    </cfRule>
  </conditionalFormatting>
  <conditionalFormatting sqref="O8:O209">
    <cfRule type="cellIs" dxfId="109" priority="5" stopIfTrue="1" operator="equal">
      <formula>$I$6</formula>
    </cfRule>
    <cfRule type="expression" dxfId="108" priority="6" stopIfTrue="1">
      <formula>"if($H$6=$H$7,$H$7,$H$7)"</formula>
    </cfRule>
  </conditionalFormatting>
  <conditionalFormatting sqref="O8:O209">
    <cfRule type="cellIs" dxfId="107" priority="2" stopIfTrue="1" operator="equal">
      <formula>O7</formula>
    </cfRule>
    <cfRule type="cellIs" dxfId="106" priority="3" stopIfTrue="1" operator="equal">
      <formula>$I$6</formula>
    </cfRule>
    <cfRule type="expression" dxfId="105" priority="4" stopIfTrue="1">
      <formula>"if($H$6=$H$7,$H$7,$H$7)"</formula>
    </cfRule>
  </conditionalFormatting>
  <conditionalFormatting sqref="R7">
    <cfRule type="expression" dxfId="104" priority="1">
      <formula>"IF($R$7,=0)"</formula>
    </cfRule>
  </conditionalFormatting>
  <dataValidations count="2">
    <dataValidation type="list" allowBlank="1" showInputMessage="1" showErrorMessage="1" sqref="C8:C209" xr:uid="{D48CDB62-2C88-4A57-9570-4B29C4FE85E7}">
      <formula1>収入項目</formula1>
    </dataValidation>
    <dataValidation type="list" allowBlank="1" showInputMessage="1" showErrorMessage="1" sqref="E8:E209" xr:uid="{D58A26A0-3CF9-4837-B79C-9514469A87E7}">
      <formula1>支出項目</formula1>
    </dataValidation>
  </dataValidation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EDATE(表題!D5,8)</f>
        <v>44166</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12月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'11月'!I210</f>
        <v>180000</v>
      </c>
      <c r="E7" s="23"/>
      <c r="F7" s="61"/>
      <c r="G7" s="54"/>
      <c r="H7" s="24"/>
      <c r="I7" s="25">
        <f>D7</f>
        <v>180000</v>
      </c>
      <c r="J7" s="26">
        <f t="shared" ref="J7:J70" si="0">I7-L7</f>
        <v>25000</v>
      </c>
      <c r="K7" s="13"/>
      <c r="L7" s="69">
        <f>'11月'!L210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103" priority="13">
      <formula>I8=I7</formula>
    </cfRule>
  </conditionalFormatting>
  <conditionalFormatting sqref="J8:K11 K12 J12:J15 J16:K209 L8:L209">
    <cfRule type="cellIs" dxfId="102" priority="11" stopIfTrue="1" operator="equal">
      <formula>$I$6</formula>
    </cfRule>
    <cfRule type="expression" dxfId="101"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100" priority="8" stopIfTrue="1" operator="equal">
      <formula>J7</formula>
    </cfRule>
    <cfRule type="cellIs" dxfId="99" priority="9" stopIfTrue="1" operator="equal">
      <formula>$I$6</formula>
    </cfRule>
    <cfRule type="expression" dxfId="98" priority="10" stopIfTrue="1">
      <formula>"if($H$6=$H$7,$H$7,$H$7)"</formula>
    </cfRule>
  </conditionalFormatting>
  <conditionalFormatting sqref="K96:L96">
    <cfRule type="cellIs" dxfId="97" priority="14" stopIfTrue="1" operator="equal">
      <formula>K89</formula>
    </cfRule>
    <cfRule type="cellIs" dxfId="96" priority="15" stopIfTrue="1" operator="equal">
      <formula>$I$6</formula>
    </cfRule>
    <cfRule type="expression" dxfId="95" priority="16" stopIfTrue="1">
      <formula>"if($H$6=$H$7,$H$7,$H$7)"</formula>
    </cfRule>
  </conditionalFormatting>
  <conditionalFormatting sqref="K209:L209">
    <cfRule type="cellIs" dxfId="94" priority="17" stopIfTrue="1" operator="equal">
      <formula>K111</formula>
    </cfRule>
    <cfRule type="cellIs" dxfId="93" priority="18" stopIfTrue="1" operator="equal">
      <formula>$I$6</formula>
    </cfRule>
    <cfRule type="expression" dxfId="92"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91"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90" priority="21" stopIfTrue="1" operator="equal">
      <formula>J13</formula>
    </cfRule>
    <cfRule type="cellIs" dxfId="89" priority="22" stopIfTrue="1" operator="equal">
      <formula>$I$6</formula>
    </cfRule>
    <cfRule type="expression" dxfId="88" priority="23" stopIfTrue="1">
      <formula>"if($H$6=$H$7,$H$7,$H$7)"</formula>
    </cfRule>
  </conditionalFormatting>
  <conditionalFormatting sqref="K129:L129 K79">
    <cfRule type="cellIs" dxfId="87" priority="24" stopIfTrue="1" operator="equal">
      <formula>K76</formula>
    </cfRule>
    <cfRule type="cellIs" dxfId="86" priority="25" stopIfTrue="1" operator="equal">
      <formula>$I$6</formula>
    </cfRule>
    <cfRule type="expression" dxfId="85" priority="26" stopIfTrue="1">
      <formula>"if($H$6=$H$7,$H$7,$H$7)"</formula>
    </cfRule>
  </conditionalFormatting>
  <conditionalFormatting sqref="F8">
    <cfRule type="expression" dxfId="84" priority="7">
      <formula>"IF(F8&lt;&gt;0 ,IF(G8&lt;&gt;0),true,false)"</formula>
    </cfRule>
  </conditionalFormatting>
  <conditionalFormatting sqref="O8:O209">
    <cfRule type="cellIs" dxfId="83" priority="5" stopIfTrue="1" operator="equal">
      <formula>$I$6</formula>
    </cfRule>
    <cfRule type="expression" dxfId="82" priority="6" stopIfTrue="1">
      <formula>"if($H$6=$H$7,$H$7,$H$7)"</formula>
    </cfRule>
  </conditionalFormatting>
  <conditionalFormatting sqref="O8:O209">
    <cfRule type="cellIs" dxfId="81" priority="2" stopIfTrue="1" operator="equal">
      <formula>O7</formula>
    </cfRule>
    <cfRule type="cellIs" dxfId="80" priority="3" stopIfTrue="1" operator="equal">
      <formula>$I$6</formula>
    </cfRule>
    <cfRule type="expression" dxfId="79" priority="4" stopIfTrue="1">
      <formula>"if($H$6=$H$7,$H$7,$H$7)"</formula>
    </cfRule>
  </conditionalFormatting>
  <conditionalFormatting sqref="R7">
    <cfRule type="expression" dxfId="78" priority="1">
      <formula>"IF($R$7,=0)"</formula>
    </cfRule>
  </conditionalFormatting>
  <dataValidations count="2">
    <dataValidation type="list" allowBlank="1" showInputMessage="1" showErrorMessage="1" sqref="C8:C209" xr:uid="{A2C3ABE2-52BB-4953-B4C5-482316B486A2}">
      <formula1>収入項目</formula1>
    </dataValidation>
    <dataValidation type="list" allowBlank="1" showInputMessage="1" showErrorMessage="1" sqref="E8:E209" xr:uid="{87091288-91FD-4346-B207-B92DD67137A6}">
      <formula1>支出項目</formula1>
    </dataValidation>
  </dataValidation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EDATE(表題!D5,9)</f>
        <v>44197</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1月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'12月'!I210</f>
        <v>180000</v>
      </c>
      <c r="E7" s="23"/>
      <c r="F7" s="61"/>
      <c r="G7" s="54"/>
      <c r="H7" s="24"/>
      <c r="I7" s="25">
        <f>D7</f>
        <v>180000</v>
      </c>
      <c r="J7" s="26">
        <f t="shared" ref="J7:J70" si="0">I7-L7</f>
        <v>25000</v>
      </c>
      <c r="K7" s="13"/>
      <c r="L7" s="69">
        <f>'12月'!L210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181">
        <f t="shared" si="14"/>
        <v>180000</v>
      </c>
      <c r="J209" s="101">
        <f t="shared" si="13"/>
        <v>25000</v>
      </c>
      <c r="K209" s="33"/>
      <c r="L209" s="70">
        <f t="shared" si="15"/>
        <v>155000</v>
      </c>
      <c r="M209" s="97"/>
      <c r="N209" s="98"/>
      <c r="O209" s="105">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77" priority="13">
      <formula>I8=I7</formula>
    </cfRule>
  </conditionalFormatting>
  <conditionalFormatting sqref="J8:K11 K12 J12:J15 J16:K209 L8:L209">
    <cfRule type="cellIs" dxfId="76" priority="11" stopIfTrue="1" operator="equal">
      <formula>$I$6</formula>
    </cfRule>
    <cfRule type="expression" dxfId="75"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74" priority="8" stopIfTrue="1" operator="equal">
      <formula>J7</formula>
    </cfRule>
    <cfRule type="cellIs" dxfId="73" priority="9" stopIfTrue="1" operator="equal">
      <formula>$I$6</formula>
    </cfRule>
    <cfRule type="expression" dxfId="72" priority="10" stopIfTrue="1">
      <formula>"if($H$6=$H$7,$H$7,$H$7)"</formula>
    </cfRule>
  </conditionalFormatting>
  <conditionalFormatting sqref="K96:L96">
    <cfRule type="cellIs" dxfId="71" priority="14" stopIfTrue="1" operator="equal">
      <formula>K89</formula>
    </cfRule>
    <cfRule type="cellIs" dxfId="70" priority="15" stopIfTrue="1" operator="equal">
      <formula>$I$6</formula>
    </cfRule>
    <cfRule type="expression" dxfId="69" priority="16" stopIfTrue="1">
      <formula>"if($H$6=$H$7,$H$7,$H$7)"</formula>
    </cfRule>
  </conditionalFormatting>
  <conditionalFormatting sqref="K209:L209">
    <cfRule type="cellIs" dxfId="68" priority="17" stopIfTrue="1" operator="equal">
      <formula>K111</formula>
    </cfRule>
    <cfRule type="cellIs" dxfId="67" priority="18" stopIfTrue="1" operator="equal">
      <formula>$I$6</formula>
    </cfRule>
    <cfRule type="expression" dxfId="66"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65"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64" priority="21" stopIfTrue="1" operator="equal">
      <formula>J13</formula>
    </cfRule>
    <cfRule type="cellIs" dxfId="63" priority="22" stopIfTrue="1" operator="equal">
      <formula>$I$6</formula>
    </cfRule>
    <cfRule type="expression" dxfId="62" priority="23" stopIfTrue="1">
      <formula>"if($H$6=$H$7,$H$7,$H$7)"</formula>
    </cfRule>
  </conditionalFormatting>
  <conditionalFormatting sqref="K129:L129 K79">
    <cfRule type="cellIs" dxfId="61" priority="24" stopIfTrue="1" operator="equal">
      <formula>K76</formula>
    </cfRule>
    <cfRule type="cellIs" dxfId="60" priority="25" stopIfTrue="1" operator="equal">
      <formula>$I$6</formula>
    </cfRule>
    <cfRule type="expression" dxfId="59" priority="26" stopIfTrue="1">
      <formula>"if($H$6=$H$7,$H$7,$H$7)"</formula>
    </cfRule>
  </conditionalFormatting>
  <conditionalFormatting sqref="F8">
    <cfRule type="expression" dxfId="58" priority="7">
      <formula>"IF(F8&lt;&gt;0 ,IF(G8&lt;&gt;0),true,false)"</formula>
    </cfRule>
  </conditionalFormatting>
  <conditionalFormatting sqref="O8:O209">
    <cfRule type="cellIs" dxfId="57" priority="5" stopIfTrue="1" operator="equal">
      <formula>$I$6</formula>
    </cfRule>
    <cfRule type="expression" dxfId="56" priority="6" stopIfTrue="1">
      <formula>"if($H$6=$H$7,$H$7,$H$7)"</formula>
    </cfRule>
  </conditionalFormatting>
  <conditionalFormatting sqref="O8:O209">
    <cfRule type="cellIs" dxfId="55" priority="2" stopIfTrue="1" operator="equal">
      <formula>O7</formula>
    </cfRule>
    <cfRule type="cellIs" dxfId="54" priority="3" stopIfTrue="1" operator="equal">
      <formula>$I$6</formula>
    </cfRule>
    <cfRule type="expression" dxfId="53" priority="4" stopIfTrue="1">
      <formula>"if($H$6=$H$7,$H$7,$H$7)"</formula>
    </cfRule>
  </conditionalFormatting>
  <conditionalFormatting sqref="R7">
    <cfRule type="expression" dxfId="52" priority="1">
      <formula>"IF($R$7,=0)"</formula>
    </cfRule>
  </conditionalFormatting>
  <dataValidations count="2">
    <dataValidation type="list" allowBlank="1" showInputMessage="1" showErrorMessage="1" sqref="C8:C209" xr:uid="{B9FE4CC7-2171-495A-81A2-09E1E06C0773}">
      <formula1>収入項目</formula1>
    </dataValidation>
    <dataValidation type="list" allowBlank="1" showInputMessage="1" showErrorMessage="1" sqref="E8:E209" xr:uid="{26791585-BE34-4B5F-B5A0-E59AAF6028F5}">
      <formula1>支出項目</formula1>
    </dataValidation>
  </dataValidation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J209" sqref="J209"/>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EDATE(表題!D5,10)</f>
        <v>44228</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2月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'1月'!I210</f>
        <v>180000</v>
      </c>
      <c r="E7" s="23"/>
      <c r="F7" s="61"/>
      <c r="G7" s="54"/>
      <c r="H7" s="24"/>
      <c r="I7" s="25">
        <f>D7</f>
        <v>180000</v>
      </c>
      <c r="J7" s="26">
        <f t="shared" ref="J7:J70" si="0">I7-L7</f>
        <v>25000</v>
      </c>
      <c r="K7" s="13"/>
      <c r="L7" s="69">
        <f>'1月'!L210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180">
        <f t="shared" si="14"/>
        <v>180000</v>
      </c>
      <c r="J209" s="101">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51" priority="13">
      <formula>I8=I7</formula>
    </cfRule>
  </conditionalFormatting>
  <conditionalFormatting sqref="J8:K11 K12 J12:J15 J16:K209 L8:L209">
    <cfRule type="cellIs" dxfId="50" priority="11" stopIfTrue="1" operator="equal">
      <formula>$I$6</formula>
    </cfRule>
    <cfRule type="expression" dxfId="49"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48" priority="8" stopIfTrue="1" operator="equal">
      <formula>J7</formula>
    </cfRule>
    <cfRule type="cellIs" dxfId="47" priority="9" stopIfTrue="1" operator="equal">
      <formula>$I$6</formula>
    </cfRule>
    <cfRule type="expression" dxfId="46" priority="10" stopIfTrue="1">
      <formula>"if($H$6=$H$7,$H$7,$H$7)"</formula>
    </cfRule>
  </conditionalFormatting>
  <conditionalFormatting sqref="K96:L96">
    <cfRule type="cellIs" dxfId="45" priority="14" stopIfTrue="1" operator="equal">
      <formula>K89</formula>
    </cfRule>
    <cfRule type="cellIs" dxfId="44" priority="15" stopIfTrue="1" operator="equal">
      <formula>$I$6</formula>
    </cfRule>
    <cfRule type="expression" dxfId="43" priority="16" stopIfTrue="1">
      <formula>"if($H$6=$H$7,$H$7,$H$7)"</formula>
    </cfRule>
  </conditionalFormatting>
  <conditionalFormatting sqref="K209:L209">
    <cfRule type="cellIs" dxfId="42" priority="17" stopIfTrue="1" operator="equal">
      <formula>K111</formula>
    </cfRule>
    <cfRule type="cellIs" dxfId="41" priority="18" stopIfTrue="1" operator="equal">
      <formula>$I$6</formula>
    </cfRule>
    <cfRule type="expression" dxfId="40"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39"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38" priority="21" stopIfTrue="1" operator="equal">
      <formula>J13</formula>
    </cfRule>
    <cfRule type="cellIs" dxfId="37" priority="22" stopIfTrue="1" operator="equal">
      <formula>$I$6</formula>
    </cfRule>
    <cfRule type="expression" dxfId="36" priority="23" stopIfTrue="1">
      <formula>"if($H$6=$H$7,$H$7,$H$7)"</formula>
    </cfRule>
  </conditionalFormatting>
  <conditionalFormatting sqref="K129:L129 K79">
    <cfRule type="cellIs" dxfId="35" priority="24" stopIfTrue="1" operator="equal">
      <formula>K76</formula>
    </cfRule>
    <cfRule type="cellIs" dxfId="34" priority="25" stopIfTrue="1" operator="equal">
      <formula>$I$6</formula>
    </cfRule>
    <cfRule type="expression" dxfId="33" priority="26" stopIfTrue="1">
      <formula>"if($H$6=$H$7,$H$7,$H$7)"</formula>
    </cfRule>
  </conditionalFormatting>
  <conditionalFormatting sqref="F8">
    <cfRule type="expression" dxfId="32" priority="7">
      <formula>"IF(F8&lt;&gt;0 ,IF(G8&lt;&gt;0),true,false)"</formula>
    </cfRule>
  </conditionalFormatting>
  <conditionalFormatting sqref="O8:O209">
    <cfRule type="cellIs" dxfId="31" priority="5" stopIfTrue="1" operator="equal">
      <formula>$I$6</formula>
    </cfRule>
    <cfRule type="expression" dxfId="30" priority="6" stopIfTrue="1">
      <formula>"if($H$6=$H$7,$H$7,$H$7)"</formula>
    </cfRule>
  </conditionalFormatting>
  <conditionalFormatting sqref="O8:O209">
    <cfRule type="cellIs" dxfId="29" priority="2" stopIfTrue="1" operator="equal">
      <formula>O7</formula>
    </cfRule>
    <cfRule type="cellIs" dxfId="28" priority="3" stopIfTrue="1" operator="equal">
      <formula>$I$6</formula>
    </cfRule>
    <cfRule type="expression" dxfId="27" priority="4" stopIfTrue="1">
      <formula>"if($H$6=$H$7,$H$7,$H$7)"</formula>
    </cfRule>
  </conditionalFormatting>
  <conditionalFormatting sqref="R7">
    <cfRule type="expression" dxfId="26" priority="1">
      <formula>"IF($R$7,=0)"</formula>
    </cfRule>
  </conditionalFormatting>
  <dataValidations count="2">
    <dataValidation type="list" allowBlank="1" showInputMessage="1" showErrorMessage="1" sqref="C8:C209" xr:uid="{7F97590E-77B0-434A-B7CE-AD7A68183AD0}">
      <formula1>"収入項目"</formula1>
    </dataValidation>
    <dataValidation type="list" allowBlank="1" showInputMessage="1" showErrorMessage="1" sqref="E8:E209" xr:uid="{2531E32E-4C4B-40DC-9752-F87C336A8494}">
      <formula1>支出項目</formula1>
    </dataValidation>
  </dataValidation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EDATE(表題!D5,11)</f>
        <v>44256</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3月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'2月'!I210</f>
        <v>180000</v>
      </c>
      <c r="E7" s="23"/>
      <c r="F7" s="61"/>
      <c r="G7" s="54"/>
      <c r="H7" s="24"/>
      <c r="I7" s="25">
        <f>D7</f>
        <v>180000</v>
      </c>
      <c r="J7" s="26">
        <f t="shared" ref="J7:J70" si="0">I7-L7</f>
        <v>25000</v>
      </c>
      <c r="K7" s="13"/>
      <c r="L7" s="69">
        <f>'2月'!L210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45"/>
      <c r="D209" s="46"/>
      <c r="E209" s="47"/>
      <c r="F209" s="65"/>
      <c r="G209" s="60"/>
      <c r="H209" s="47"/>
      <c r="I209" s="181">
        <f t="shared" si="14"/>
        <v>180000</v>
      </c>
      <c r="J209" s="101">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25" priority="13">
      <formula>I8=I7</formula>
    </cfRule>
  </conditionalFormatting>
  <conditionalFormatting sqref="J8:K11 K12 J12:J15 J16:K209 L8:L209">
    <cfRule type="cellIs" dxfId="24" priority="11" stopIfTrue="1" operator="equal">
      <formula>$I$6</formula>
    </cfRule>
    <cfRule type="expression" dxfId="23"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22" priority="8" stopIfTrue="1" operator="equal">
      <formula>J7</formula>
    </cfRule>
    <cfRule type="cellIs" dxfId="21" priority="9" stopIfTrue="1" operator="equal">
      <formula>$I$6</formula>
    </cfRule>
    <cfRule type="expression" dxfId="20" priority="10" stopIfTrue="1">
      <formula>"if($H$6=$H$7,$H$7,$H$7)"</formula>
    </cfRule>
  </conditionalFormatting>
  <conditionalFormatting sqref="K96:L96">
    <cfRule type="cellIs" dxfId="19" priority="14" stopIfTrue="1" operator="equal">
      <formula>K89</formula>
    </cfRule>
    <cfRule type="cellIs" dxfId="18" priority="15" stopIfTrue="1" operator="equal">
      <formula>$I$6</formula>
    </cfRule>
    <cfRule type="expression" dxfId="17" priority="16" stopIfTrue="1">
      <formula>"if($H$6=$H$7,$H$7,$H$7)"</formula>
    </cfRule>
  </conditionalFormatting>
  <conditionalFormatting sqref="K209:L209">
    <cfRule type="cellIs" dxfId="16" priority="17" stopIfTrue="1" operator="equal">
      <formula>K111</formula>
    </cfRule>
    <cfRule type="cellIs" dxfId="15" priority="18" stopIfTrue="1" operator="equal">
      <formula>$I$6</formula>
    </cfRule>
    <cfRule type="expression" dxfId="14"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13"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12" priority="21" stopIfTrue="1" operator="equal">
      <formula>J13</formula>
    </cfRule>
    <cfRule type="cellIs" dxfId="11" priority="22" stopIfTrue="1" operator="equal">
      <formula>$I$6</formula>
    </cfRule>
    <cfRule type="expression" dxfId="10" priority="23" stopIfTrue="1">
      <formula>"if($H$6=$H$7,$H$7,$H$7)"</formula>
    </cfRule>
  </conditionalFormatting>
  <conditionalFormatting sqref="K129:L129 K79">
    <cfRule type="cellIs" dxfId="9" priority="24" stopIfTrue="1" operator="equal">
      <formula>K76</formula>
    </cfRule>
    <cfRule type="cellIs" dxfId="8" priority="25" stopIfTrue="1" operator="equal">
      <formula>$I$6</formula>
    </cfRule>
    <cfRule type="expression" dxfId="7" priority="26" stopIfTrue="1">
      <formula>"if($H$6=$H$7,$H$7,$H$7)"</formula>
    </cfRule>
  </conditionalFormatting>
  <conditionalFormatting sqref="F8">
    <cfRule type="expression" dxfId="6" priority="7">
      <formula>"IF(F8&lt;&gt;0 ,IF(G8&lt;&gt;0),true,false)"</formula>
    </cfRule>
  </conditionalFormatting>
  <conditionalFormatting sqref="O8:O209">
    <cfRule type="cellIs" dxfId="5" priority="5" stopIfTrue="1" operator="equal">
      <formula>$I$6</formula>
    </cfRule>
    <cfRule type="expression" dxfId="4" priority="6" stopIfTrue="1">
      <formula>"if($H$6=$H$7,$H$7,$H$7)"</formula>
    </cfRule>
  </conditionalFormatting>
  <conditionalFormatting sqref="O8:O209">
    <cfRule type="cellIs" dxfId="3" priority="2" stopIfTrue="1" operator="equal">
      <formula>O7</formula>
    </cfRule>
    <cfRule type="cellIs" dxfId="2" priority="3" stopIfTrue="1" operator="equal">
      <formula>$I$6</formula>
    </cfRule>
    <cfRule type="expression" dxfId="1" priority="4" stopIfTrue="1">
      <formula>"if($H$6=$H$7,$H$7,$H$7)"</formula>
    </cfRule>
  </conditionalFormatting>
  <conditionalFormatting sqref="R7">
    <cfRule type="expression" dxfId="0" priority="1">
      <formula>"IF($R$7,=0)"</formula>
    </cfRule>
  </conditionalFormatting>
  <dataValidations count="2">
    <dataValidation type="list" allowBlank="1" showInputMessage="1" showErrorMessage="1" sqref="C8:C209" xr:uid="{67F7032D-68F7-4E02-AAA5-88A8C6367D21}">
      <formula1>収入項目</formula1>
    </dataValidation>
    <dataValidation type="list" allowBlank="1" showInputMessage="1" showErrorMessage="1" sqref="E8:E209" xr:uid="{008662AE-D2F1-4710-834E-F4AEE9B526D5}">
      <formula1>支出項目</formula1>
    </dataValidation>
  </dataValidation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20"/>
  <sheetViews>
    <sheetView workbookViewId="0"/>
  </sheetViews>
  <sheetFormatPr defaultRowHeight="19.5"/>
  <cols>
    <col min="2" max="2" width="11.875" style="106" customWidth="1"/>
    <col min="3" max="3" width="9.375" bestFit="1" customWidth="1"/>
    <col min="6" max="8" width="9.375" bestFit="1" customWidth="1"/>
    <col min="9" max="14" width="10.5" bestFit="1" customWidth="1"/>
    <col min="15" max="15" width="14.875" customWidth="1"/>
  </cols>
  <sheetData>
    <row r="1" spans="2:16" ht="20.25" thickBot="1"/>
    <row r="2" spans="2:16" ht="27.75" customHeight="1" thickBot="1">
      <c r="F2" s="217">
        <f>表題!D5</f>
        <v>43922</v>
      </c>
      <c r="G2" s="218"/>
      <c r="H2" s="138"/>
      <c r="I2" s="219" t="str">
        <f>表題!D6</f>
        <v>椿峰 次郎家 家計簿</v>
      </c>
      <c r="J2" s="220"/>
      <c r="K2" s="220"/>
      <c r="L2" s="221"/>
    </row>
    <row r="3" spans="2:16" ht="20.25" thickBot="1"/>
    <row r="4" spans="2:16" s="106" customFormat="1" ht="20.25" thickBot="1">
      <c r="B4" s="110"/>
      <c r="C4" s="109" t="str">
        <f>'4月'!D3</f>
        <v>4月</v>
      </c>
      <c r="D4" s="107" t="str">
        <f>'5月'!D3:E3</f>
        <v>5月</v>
      </c>
      <c r="E4" s="107" t="str">
        <f>'6月'!D3</f>
        <v>6月</v>
      </c>
      <c r="F4" s="107" t="str">
        <f>'7月'!D3</f>
        <v>7月</v>
      </c>
      <c r="G4" s="107" t="str">
        <f>'8月'!D3</f>
        <v>8月</v>
      </c>
      <c r="H4" s="107" t="str">
        <f>'9月'!D3</f>
        <v>9月</v>
      </c>
      <c r="I4" s="107" t="str">
        <f>'10月'!D3</f>
        <v>10月</v>
      </c>
      <c r="J4" s="107" t="str">
        <f>'11月'!D3</f>
        <v>11月</v>
      </c>
      <c r="K4" s="107" t="str">
        <f>'12月'!D3</f>
        <v>12月</v>
      </c>
      <c r="L4" s="107" t="str">
        <f>'1月'!D3</f>
        <v>1月</v>
      </c>
      <c r="M4" s="107" t="str">
        <f>'2月'!D3</f>
        <v>2月</v>
      </c>
      <c r="N4" s="108" t="str">
        <f>'3月'!D3</f>
        <v>3月</v>
      </c>
      <c r="O4" s="111" t="s">
        <v>53</v>
      </c>
      <c r="P4" s="110"/>
    </row>
    <row r="5" spans="2:16">
      <c r="B5" s="120" t="s">
        <v>47</v>
      </c>
      <c r="C5" s="126">
        <f>'4月'!$Q$25</f>
        <v>0</v>
      </c>
      <c r="D5" s="127">
        <f>'5月'!$Q$25</f>
        <v>0</v>
      </c>
      <c r="E5" s="127">
        <f>'6月'!$Q$25</f>
        <v>0</v>
      </c>
      <c r="F5" s="127">
        <f>'7月'!$Q$25</f>
        <v>0</v>
      </c>
      <c r="G5" s="127">
        <f>'8月'!$Q$25</f>
        <v>0</v>
      </c>
      <c r="H5" s="127">
        <f>'9月'!$Q$25</f>
        <v>0</v>
      </c>
      <c r="I5" s="127">
        <f>'10月'!$Q$25</f>
        <v>0</v>
      </c>
      <c r="J5" s="127">
        <f>'11月'!$Q$25</f>
        <v>0</v>
      </c>
      <c r="K5" s="127">
        <f>'12月'!$Q$25</f>
        <v>0</v>
      </c>
      <c r="L5" s="127">
        <f>'1月'!$Q$25</f>
        <v>0</v>
      </c>
      <c r="M5" s="127">
        <f>'2月'!$Q$25</f>
        <v>0</v>
      </c>
      <c r="N5" s="128">
        <f>'3月'!$Q$25</f>
        <v>0</v>
      </c>
      <c r="O5" s="129">
        <f>SUM(C5:N5)</f>
        <v>0</v>
      </c>
      <c r="P5" s="112"/>
    </row>
    <row r="6" spans="2:16" ht="9" customHeight="1" thickBot="1">
      <c r="B6" s="122"/>
      <c r="C6" s="130"/>
      <c r="D6" s="131"/>
      <c r="E6" s="131"/>
      <c r="F6" s="131"/>
      <c r="G6" s="131"/>
      <c r="H6" s="131"/>
      <c r="I6" s="131"/>
      <c r="J6" s="131"/>
      <c r="K6" s="131"/>
      <c r="L6" s="131"/>
      <c r="M6" s="131"/>
      <c r="N6" s="132"/>
      <c r="O6" s="133"/>
      <c r="P6" s="102"/>
    </row>
    <row r="7" spans="2:16">
      <c r="B7" s="120" t="str">
        <f>設定!C7</f>
        <v>食材費</v>
      </c>
      <c r="C7" s="126">
        <f>'4月'!$R7</f>
        <v>0</v>
      </c>
      <c r="D7" s="127">
        <f>'5月'!$R7</f>
        <v>0</v>
      </c>
      <c r="E7" s="127">
        <f>'6月'!$R$7</f>
        <v>0</v>
      </c>
      <c r="F7" s="127">
        <f>'7月'!$R7</f>
        <v>0</v>
      </c>
      <c r="G7" s="127">
        <f>'8月'!$R7</f>
        <v>0</v>
      </c>
      <c r="H7" s="127">
        <f>'9月'!$R7</f>
        <v>0</v>
      </c>
      <c r="I7" s="127">
        <f>'10月'!$R7</f>
        <v>0</v>
      </c>
      <c r="J7" s="127">
        <f>'11月'!$R7</f>
        <v>0</v>
      </c>
      <c r="K7" s="127">
        <f>'12月'!$R7</f>
        <v>0</v>
      </c>
      <c r="L7" s="127">
        <f>'1月'!$R7</f>
        <v>0</v>
      </c>
      <c r="M7" s="127">
        <f>'2月'!$R7</f>
        <v>0</v>
      </c>
      <c r="N7" s="134">
        <f>'3月'!$R7</f>
        <v>0</v>
      </c>
      <c r="O7" s="135">
        <f>SUM(C7:N7)</f>
        <v>0</v>
      </c>
      <c r="P7" s="112"/>
    </row>
    <row r="8" spans="2:16">
      <c r="B8" s="121" t="str">
        <f>設定!C8</f>
        <v>外食費</v>
      </c>
      <c r="C8" s="126">
        <f>'4月'!$R8</f>
        <v>0</v>
      </c>
      <c r="D8" s="127">
        <f>'5月'!$R8</f>
        <v>0</v>
      </c>
      <c r="E8" s="127">
        <f>'6月'!$R$7</f>
        <v>0</v>
      </c>
      <c r="F8" s="127">
        <f>'7月'!$R8</f>
        <v>0</v>
      </c>
      <c r="G8" s="127">
        <f>'8月'!$R8</f>
        <v>0</v>
      </c>
      <c r="H8" s="127">
        <f>'9月'!$R8</f>
        <v>0</v>
      </c>
      <c r="I8" s="127">
        <f>'10月'!$R8</f>
        <v>0</v>
      </c>
      <c r="J8" s="127">
        <f>'11月'!$R8</f>
        <v>0</v>
      </c>
      <c r="K8" s="127">
        <f>'12月'!$R8</f>
        <v>0</v>
      </c>
      <c r="L8" s="127">
        <f>'1月'!$R8</f>
        <v>0</v>
      </c>
      <c r="M8" s="127">
        <f>'2月'!$R8</f>
        <v>0</v>
      </c>
      <c r="N8" s="134">
        <f>'3月'!$R8</f>
        <v>0</v>
      </c>
      <c r="O8" s="129">
        <f t="shared" ref="O8:O18" si="0">SUM(C8:N8)</f>
        <v>0</v>
      </c>
      <c r="P8" s="113"/>
    </row>
    <row r="9" spans="2:16">
      <c r="B9" s="121" t="str">
        <f>設定!C9</f>
        <v>生活用品費</v>
      </c>
      <c r="C9" s="126">
        <f>'4月'!$R9</f>
        <v>0</v>
      </c>
      <c r="D9" s="127">
        <f>'5月'!$R9</f>
        <v>0</v>
      </c>
      <c r="E9" s="127">
        <f>'6月'!$R$7</f>
        <v>0</v>
      </c>
      <c r="F9" s="127">
        <f>'7月'!$R9</f>
        <v>0</v>
      </c>
      <c r="G9" s="127">
        <f>'8月'!$R9</f>
        <v>0</v>
      </c>
      <c r="H9" s="127">
        <f>'9月'!$R9</f>
        <v>0</v>
      </c>
      <c r="I9" s="127">
        <f>'10月'!$R9</f>
        <v>0</v>
      </c>
      <c r="J9" s="127">
        <f>'11月'!$R9</f>
        <v>0</v>
      </c>
      <c r="K9" s="127">
        <f>'12月'!$R9</f>
        <v>0</v>
      </c>
      <c r="L9" s="127">
        <f>'1月'!$R9</f>
        <v>0</v>
      </c>
      <c r="M9" s="127">
        <f>'2月'!$R9</f>
        <v>0</v>
      </c>
      <c r="N9" s="134">
        <f>'3月'!$R9</f>
        <v>0</v>
      </c>
      <c r="O9" s="137">
        <f t="shared" si="0"/>
        <v>0</v>
      </c>
      <c r="P9" s="113"/>
    </row>
    <row r="10" spans="2:16">
      <c r="B10" s="121" t="str">
        <f>設定!C10</f>
        <v>被服費</v>
      </c>
      <c r="C10" s="136">
        <f>'4月'!$R10</f>
        <v>0</v>
      </c>
      <c r="D10" s="127">
        <f>'5月'!$R10</f>
        <v>0</v>
      </c>
      <c r="E10" s="127">
        <f>'6月'!$R$7</f>
        <v>0</v>
      </c>
      <c r="F10" s="127">
        <f>'7月'!$R10</f>
        <v>0</v>
      </c>
      <c r="G10" s="127">
        <f>'8月'!$R10</f>
        <v>0</v>
      </c>
      <c r="H10" s="127">
        <f>'9月'!$R10</f>
        <v>0</v>
      </c>
      <c r="I10" s="127">
        <f>'10月'!$R10</f>
        <v>0</v>
      </c>
      <c r="J10" s="127">
        <f>'11月'!$R10</f>
        <v>0</v>
      </c>
      <c r="K10" s="127">
        <f>'12月'!$R10</f>
        <v>0</v>
      </c>
      <c r="L10" s="127">
        <f>'1月'!$R10</f>
        <v>0</v>
      </c>
      <c r="M10" s="127">
        <f>'2月'!$R10</f>
        <v>0</v>
      </c>
      <c r="N10" s="134">
        <f>'3月'!$R10</f>
        <v>0</v>
      </c>
      <c r="O10" s="137">
        <f t="shared" si="0"/>
        <v>0</v>
      </c>
      <c r="P10" s="113"/>
    </row>
    <row r="11" spans="2:16">
      <c r="B11" s="121" t="str">
        <f>設定!C11</f>
        <v>教養費</v>
      </c>
      <c r="C11" s="136">
        <f>'4月'!$R11</f>
        <v>0</v>
      </c>
      <c r="D11" s="127">
        <f>'5月'!$R11</f>
        <v>0</v>
      </c>
      <c r="E11" s="127">
        <f>'6月'!$R$7</f>
        <v>0</v>
      </c>
      <c r="F11" s="127">
        <f>'7月'!$R11</f>
        <v>0</v>
      </c>
      <c r="G11" s="127">
        <f>'8月'!$R11</f>
        <v>0</v>
      </c>
      <c r="H11" s="127">
        <f>'9月'!$R11</f>
        <v>0</v>
      </c>
      <c r="I11" s="127">
        <f>'10月'!$R11</f>
        <v>0</v>
      </c>
      <c r="J11" s="127">
        <f>'11月'!$R11</f>
        <v>0</v>
      </c>
      <c r="K11" s="127">
        <f>'12月'!$R11</f>
        <v>0</v>
      </c>
      <c r="L11" s="127">
        <f>'1月'!$R11</f>
        <v>0</v>
      </c>
      <c r="M11" s="127">
        <f>'2月'!$R11</f>
        <v>0</v>
      </c>
      <c r="N11" s="134">
        <f>'3月'!$R11</f>
        <v>0</v>
      </c>
      <c r="O11" s="137">
        <f t="shared" si="0"/>
        <v>0</v>
      </c>
      <c r="P11" s="113"/>
    </row>
    <row r="12" spans="2:16">
      <c r="B12" s="121" t="str">
        <f>設定!C12</f>
        <v>交際費</v>
      </c>
      <c r="C12" s="136">
        <f>'4月'!$R12</f>
        <v>0</v>
      </c>
      <c r="D12" s="127">
        <f>'5月'!$R12</f>
        <v>0</v>
      </c>
      <c r="E12" s="127">
        <f>'6月'!$R$7</f>
        <v>0</v>
      </c>
      <c r="F12" s="127">
        <f>'7月'!$R12</f>
        <v>0</v>
      </c>
      <c r="G12" s="127">
        <f>'8月'!$R12</f>
        <v>0</v>
      </c>
      <c r="H12" s="127">
        <f>'9月'!$R12</f>
        <v>0</v>
      </c>
      <c r="I12" s="127">
        <f>'10月'!$R12</f>
        <v>0</v>
      </c>
      <c r="J12" s="127">
        <f>'11月'!$R12</f>
        <v>0</v>
      </c>
      <c r="K12" s="127">
        <f>'12月'!$R12</f>
        <v>0</v>
      </c>
      <c r="L12" s="127">
        <f>'1月'!$R12</f>
        <v>0</v>
      </c>
      <c r="M12" s="127">
        <f>'2月'!$R12</f>
        <v>0</v>
      </c>
      <c r="N12" s="134">
        <f>'3月'!$R12</f>
        <v>0</v>
      </c>
      <c r="O12" s="137">
        <f t="shared" si="0"/>
        <v>0</v>
      </c>
      <c r="P12" s="113"/>
    </row>
    <row r="13" spans="2:16">
      <c r="B13" s="121" t="str">
        <f>設定!C13</f>
        <v>衛生費</v>
      </c>
      <c r="C13" s="136">
        <f>'4月'!$R13</f>
        <v>0</v>
      </c>
      <c r="D13" s="127">
        <f>'5月'!$R13</f>
        <v>0</v>
      </c>
      <c r="E13" s="127">
        <f>'6月'!$R$7</f>
        <v>0</v>
      </c>
      <c r="F13" s="127">
        <f>'7月'!$R13</f>
        <v>0</v>
      </c>
      <c r="G13" s="127">
        <f>'8月'!$R13</f>
        <v>0</v>
      </c>
      <c r="H13" s="127">
        <f>'9月'!$R13</f>
        <v>0</v>
      </c>
      <c r="I13" s="127">
        <f>'10月'!$R13</f>
        <v>0</v>
      </c>
      <c r="J13" s="127">
        <f>'11月'!$R13</f>
        <v>0</v>
      </c>
      <c r="K13" s="127">
        <f>'12月'!$R13</f>
        <v>0</v>
      </c>
      <c r="L13" s="127">
        <f>'1月'!$R13</f>
        <v>0</v>
      </c>
      <c r="M13" s="127">
        <f>'2月'!$R13</f>
        <v>0</v>
      </c>
      <c r="N13" s="134">
        <f>'3月'!$R13</f>
        <v>0</v>
      </c>
      <c r="O13" s="137">
        <f t="shared" si="0"/>
        <v>0</v>
      </c>
      <c r="P13" s="113"/>
    </row>
    <row r="14" spans="2:16">
      <c r="B14" s="121" t="str">
        <f>設定!C14</f>
        <v>交通費</v>
      </c>
      <c r="C14" s="136">
        <f>'4月'!$R14</f>
        <v>0</v>
      </c>
      <c r="D14" s="127">
        <f>'5月'!$R14</f>
        <v>0</v>
      </c>
      <c r="E14" s="127">
        <f>'6月'!$R$7</f>
        <v>0</v>
      </c>
      <c r="F14" s="127">
        <f>'7月'!$R14</f>
        <v>0</v>
      </c>
      <c r="G14" s="127">
        <f>'8月'!$R14</f>
        <v>0</v>
      </c>
      <c r="H14" s="127">
        <f>'9月'!$R14</f>
        <v>0</v>
      </c>
      <c r="I14" s="127">
        <f>'10月'!$R14</f>
        <v>0</v>
      </c>
      <c r="J14" s="127">
        <f>'11月'!$R14</f>
        <v>0</v>
      </c>
      <c r="K14" s="127">
        <f>'12月'!$R14</f>
        <v>0</v>
      </c>
      <c r="L14" s="127">
        <f>'1月'!$R14</f>
        <v>0</v>
      </c>
      <c r="M14" s="127">
        <f>'2月'!$R14</f>
        <v>0</v>
      </c>
      <c r="N14" s="134">
        <f>'3月'!$R14</f>
        <v>0</v>
      </c>
      <c r="O14" s="137">
        <f t="shared" si="0"/>
        <v>0</v>
      </c>
      <c r="P14" s="113"/>
    </row>
    <row r="15" spans="2:16">
      <c r="B15" s="121" t="str">
        <f>設定!C15</f>
        <v>医療費</v>
      </c>
      <c r="C15" s="136">
        <f>'4月'!$R15</f>
        <v>0</v>
      </c>
      <c r="D15" s="127">
        <f>'5月'!$R15</f>
        <v>0</v>
      </c>
      <c r="E15" s="127">
        <f>'6月'!$R$7</f>
        <v>0</v>
      </c>
      <c r="F15" s="127">
        <f>'7月'!$R15</f>
        <v>0</v>
      </c>
      <c r="G15" s="127">
        <f>'8月'!$R15</f>
        <v>0</v>
      </c>
      <c r="H15" s="127">
        <f>'9月'!$R15</f>
        <v>0</v>
      </c>
      <c r="I15" s="127">
        <f>'10月'!$R15</f>
        <v>0</v>
      </c>
      <c r="J15" s="127">
        <f>'11月'!$R15</f>
        <v>0</v>
      </c>
      <c r="K15" s="127">
        <f>'12月'!$R15</f>
        <v>0</v>
      </c>
      <c r="L15" s="127">
        <f>'1月'!$R15</f>
        <v>0</v>
      </c>
      <c r="M15" s="127">
        <f>'2月'!$R15</f>
        <v>0</v>
      </c>
      <c r="N15" s="134">
        <f>'3月'!$R15</f>
        <v>0</v>
      </c>
      <c r="O15" s="137">
        <f t="shared" si="0"/>
        <v>0</v>
      </c>
      <c r="P15" s="113"/>
    </row>
    <row r="16" spans="2:16">
      <c r="B16" s="121" t="str">
        <f>設定!C16</f>
        <v>光熱費</v>
      </c>
      <c r="C16" s="136">
        <f>'4月'!$R16</f>
        <v>0</v>
      </c>
      <c r="D16" s="127">
        <f>'5月'!$R16</f>
        <v>0</v>
      </c>
      <c r="E16" s="127">
        <f>'6月'!$R$7</f>
        <v>0</v>
      </c>
      <c r="F16" s="127">
        <f>'7月'!$R16</f>
        <v>0</v>
      </c>
      <c r="G16" s="127">
        <f>'8月'!$R16</f>
        <v>0</v>
      </c>
      <c r="H16" s="127">
        <f>'9月'!$R16</f>
        <v>0</v>
      </c>
      <c r="I16" s="127">
        <f>'10月'!$R16</f>
        <v>0</v>
      </c>
      <c r="J16" s="127">
        <f>'11月'!$R16</f>
        <v>0</v>
      </c>
      <c r="K16" s="127">
        <f>'12月'!$R16</f>
        <v>0</v>
      </c>
      <c r="L16" s="127">
        <f>'1月'!$R16</f>
        <v>0</v>
      </c>
      <c r="M16" s="127">
        <f>'2月'!$R16</f>
        <v>0</v>
      </c>
      <c r="N16" s="134">
        <f>'3月'!$R16</f>
        <v>0</v>
      </c>
      <c r="O16" s="137">
        <f t="shared" si="0"/>
        <v>0</v>
      </c>
      <c r="P16" s="113"/>
    </row>
    <row r="17" spans="2:16">
      <c r="B17" s="121" t="str">
        <f>設定!C17</f>
        <v>税金</v>
      </c>
      <c r="C17" s="136">
        <f>'4月'!$R17</f>
        <v>0</v>
      </c>
      <c r="D17" s="127">
        <f>'5月'!$R17</f>
        <v>0</v>
      </c>
      <c r="E17" s="127">
        <f>'6月'!$R$7</f>
        <v>0</v>
      </c>
      <c r="F17" s="127">
        <f>'7月'!$R17</f>
        <v>0</v>
      </c>
      <c r="G17" s="127">
        <f>'8月'!$R17</f>
        <v>0</v>
      </c>
      <c r="H17" s="127">
        <f>'9月'!$R17</f>
        <v>0</v>
      </c>
      <c r="I17" s="127">
        <f>'10月'!$R17</f>
        <v>0</v>
      </c>
      <c r="J17" s="127">
        <f>'11月'!$R17</f>
        <v>0</v>
      </c>
      <c r="K17" s="127">
        <f>'12月'!$R17</f>
        <v>0</v>
      </c>
      <c r="L17" s="127">
        <f>'1月'!$R17</f>
        <v>0</v>
      </c>
      <c r="M17" s="127">
        <f>'2月'!$R17</f>
        <v>0</v>
      </c>
      <c r="N17" s="134">
        <f>'3月'!$R17</f>
        <v>0</v>
      </c>
      <c r="O17" s="137">
        <f t="shared" si="0"/>
        <v>0</v>
      </c>
      <c r="P17" s="113"/>
    </row>
    <row r="18" spans="2:16">
      <c r="B18" s="121" t="str">
        <f>設定!C18</f>
        <v>雑費</v>
      </c>
      <c r="C18" s="136">
        <f>'4月'!$R18</f>
        <v>0</v>
      </c>
      <c r="D18" s="127">
        <f>'5月'!$R18</f>
        <v>0</v>
      </c>
      <c r="E18" s="127">
        <f>'6月'!$R$7</f>
        <v>0</v>
      </c>
      <c r="F18" s="127">
        <f>'7月'!$R18</f>
        <v>0</v>
      </c>
      <c r="G18" s="127">
        <f>'8月'!$R18</f>
        <v>0</v>
      </c>
      <c r="H18" s="127">
        <f>'9月'!$R18</f>
        <v>0</v>
      </c>
      <c r="I18" s="127">
        <f>'10月'!$R18</f>
        <v>0</v>
      </c>
      <c r="J18" s="127">
        <f>'11月'!$R18</f>
        <v>0</v>
      </c>
      <c r="K18" s="127">
        <f>'12月'!$R18</f>
        <v>0</v>
      </c>
      <c r="L18" s="127">
        <f>'1月'!$R18</f>
        <v>0</v>
      </c>
      <c r="M18" s="127">
        <f>'2月'!$R18</f>
        <v>0</v>
      </c>
      <c r="N18" s="134">
        <f>'3月'!$R18</f>
        <v>0</v>
      </c>
      <c r="O18" s="137">
        <f t="shared" si="0"/>
        <v>0</v>
      </c>
      <c r="P18" s="113"/>
    </row>
    <row r="19" spans="2:16" ht="20.25" thickBot="1">
      <c r="B19" s="123"/>
      <c r="C19" s="114"/>
      <c r="D19" s="115"/>
      <c r="E19" s="115"/>
      <c r="F19" s="115"/>
      <c r="G19" s="115"/>
      <c r="H19" s="115"/>
      <c r="I19" s="115"/>
      <c r="J19" s="115"/>
      <c r="K19" s="115"/>
      <c r="L19" s="115"/>
      <c r="M19" s="115"/>
      <c r="N19" s="116"/>
      <c r="O19" s="117"/>
      <c r="P19" s="118"/>
    </row>
    <row r="20" spans="2:16" ht="20.25" thickBot="1">
      <c r="B20" s="110" t="s">
        <v>52</v>
      </c>
      <c r="C20" s="139">
        <f>SUM(C7:C18)</f>
        <v>0</v>
      </c>
      <c r="D20" s="140">
        <f t="shared" ref="D20:O20" si="1">SUM(D7:D18)</f>
        <v>0</v>
      </c>
      <c r="E20" s="140">
        <f t="shared" si="1"/>
        <v>0</v>
      </c>
      <c r="F20" s="140">
        <f t="shared" si="1"/>
        <v>0</v>
      </c>
      <c r="G20" s="140">
        <f t="shared" si="1"/>
        <v>0</v>
      </c>
      <c r="H20" s="140">
        <f t="shared" si="1"/>
        <v>0</v>
      </c>
      <c r="I20" s="140">
        <f t="shared" si="1"/>
        <v>0</v>
      </c>
      <c r="J20" s="140">
        <f t="shared" si="1"/>
        <v>0</v>
      </c>
      <c r="K20" s="140">
        <f t="shared" si="1"/>
        <v>0</v>
      </c>
      <c r="L20" s="140">
        <f t="shared" si="1"/>
        <v>0</v>
      </c>
      <c r="M20" s="140">
        <f t="shared" si="1"/>
        <v>0</v>
      </c>
      <c r="N20" s="141">
        <f t="shared" si="1"/>
        <v>0</v>
      </c>
      <c r="O20" s="142">
        <f t="shared" si="1"/>
        <v>0</v>
      </c>
      <c r="P20" s="119"/>
    </row>
  </sheetData>
  <mergeCells count="2">
    <mergeCell ref="F2:G2"/>
    <mergeCell ref="I2:L2"/>
  </mergeCells>
  <phoneticPr fontId="1"/>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C8"/>
  <sheetViews>
    <sheetView workbookViewId="0">
      <selection activeCell="A2" sqref="A2"/>
    </sheetView>
  </sheetViews>
  <sheetFormatPr defaultRowHeight="18.75"/>
  <cols>
    <col min="2" max="2" width="3.75" style="72" customWidth="1"/>
    <col min="3" max="3" width="118.5" customWidth="1"/>
  </cols>
  <sheetData>
    <row r="1" spans="2:3">
      <c r="C1" s="155"/>
    </row>
    <row r="2" spans="2:3">
      <c r="C2" s="155"/>
    </row>
    <row r="3" spans="2:3">
      <c r="B3" s="72">
        <v>6</v>
      </c>
      <c r="C3" s="155"/>
    </row>
    <row r="4" spans="2:3">
      <c r="B4" s="72">
        <v>5</v>
      </c>
      <c r="C4" s="223" t="s">
        <v>71</v>
      </c>
    </row>
    <row r="5" spans="2:3">
      <c r="B5" s="72">
        <v>4</v>
      </c>
      <c r="C5" s="155" t="s">
        <v>72</v>
      </c>
    </row>
    <row r="6" spans="2:3">
      <c r="B6" s="72">
        <v>3</v>
      </c>
      <c r="C6" s="155" t="s">
        <v>73</v>
      </c>
    </row>
    <row r="7" spans="2:3">
      <c r="B7" s="72">
        <v>2</v>
      </c>
      <c r="C7" s="155" t="s">
        <v>66</v>
      </c>
    </row>
    <row r="8" spans="2:3">
      <c r="B8" s="72">
        <v>1</v>
      </c>
      <c r="C8" s="155" t="s">
        <v>74</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L44"/>
  <sheetViews>
    <sheetView workbookViewId="0"/>
  </sheetViews>
  <sheetFormatPr defaultRowHeight="18.75"/>
  <cols>
    <col min="2" max="2" width="13.125" customWidth="1"/>
    <col min="3" max="3" width="12.625" customWidth="1"/>
    <col min="4" max="4" width="27.875" customWidth="1"/>
    <col min="5" max="5" width="4.875" customWidth="1"/>
    <col min="6" max="6" width="10.75" style="144" bestFit="1" customWidth="1"/>
    <col min="7" max="7" width="10.5" style="150" customWidth="1"/>
    <col min="8" max="8" width="64" style="144" customWidth="1"/>
  </cols>
  <sheetData>
    <row r="1" spans="1:8" ht="19.5" thickBot="1">
      <c r="A1" s="166"/>
    </row>
    <row r="2" spans="1:8" ht="19.5" thickBot="1">
      <c r="B2" s="68" t="s">
        <v>60</v>
      </c>
      <c r="C2" s="143">
        <v>43922</v>
      </c>
      <c r="D2" s="153" t="s">
        <v>68</v>
      </c>
    </row>
    <row r="3" spans="1:8" ht="19.5" thickBot="1"/>
    <row r="4" spans="1:8" ht="19.5" thickBot="1">
      <c r="B4" s="182" t="s">
        <v>2</v>
      </c>
      <c r="C4" s="183"/>
      <c r="D4" s="5"/>
      <c r="F4" s="186" t="s">
        <v>54</v>
      </c>
      <c r="G4" s="187"/>
    </row>
    <row r="5" spans="1:8" ht="4.5" customHeight="1" thickBot="1">
      <c r="D5" s="5"/>
    </row>
    <row r="6" spans="1:8" ht="19.5" thickBot="1">
      <c r="B6" s="165" t="s">
        <v>3</v>
      </c>
      <c r="C6" s="154" t="s">
        <v>4</v>
      </c>
      <c r="D6" s="175" t="s">
        <v>63</v>
      </c>
      <c r="F6" s="146" t="s">
        <v>65</v>
      </c>
      <c r="G6" s="178"/>
      <c r="H6" s="176"/>
    </row>
    <row r="7" spans="1:8" ht="19.5" thickBot="1">
      <c r="B7" s="164" t="s">
        <v>5</v>
      </c>
      <c r="C7" s="169" t="s">
        <v>6</v>
      </c>
      <c r="D7" s="168"/>
      <c r="F7" s="146" t="s">
        <v>64</v>
      </c>
      <c r="G7" s="178"/>
      <c r="H7" s="176"/>
    </row>
    <row r="8" spans="1:8" ht="20.25" thickTop="1" thickBot="1">
      <c r="B8" s="161" t="s">
        <v>7</v>
      </c>
      <c r="C8" s="167" t="s">
        <v>51</v>
      </c>
      <c r="D8" s="170" t="s">
        <v>8</v>
      </c>
      <c r="F8" s="146" t="s">
        <v>64</v>
      </c>
      <c r="G8" s="178">
        <v>43984</v>
      </c>
      <c r="H8" s="176"/>
    </row>
    <row r="9" spans="1:8" ht="20.25" thickTop="1" thickBot="1">
      <c r="B9" s="161" t="s">
        <v>9</v>
      </c>
      <c r="C9" s="167" t="s">
        <v>10</v>
      </c>
      <c r="D9" s="170"/>
      <c r="F9" s="146" t="s">
        <v>56</v>
      </c>
      <c r="G9" s="178">
        <v>43984</v>
      </c>
      <c r="H9" s="176" t="s">
        <v>69</v>
      </c>
    </row>
    <row r="10" spans="1:8" ht="20.25" thickTop="1" thickBot="1">
      <c r="B10" s="163"/>
      <c r="C10" s="6" t="s">
        <v>11</v>
      </c>
      <c r="D10" s="162"/>
      <c r="F10" s="147" t="s">
        <v>55</v>
      </c>
      <c r="G10" s="179">
        <v>43981</v>
      </c>
      <c r="H10" s="177" t="s">
        <v>62</v>
      </c>
    </row>
    <row r="11" spans="1:8" ht="20.25" thickTop="1" thickBot="1">
      <c r="B11" s="161"/>
      <c r="C11" s="172" t="s">
        <v>12</v>
      </c>
      <c r="D11" s="162" t="s">
        <v>13</v>
      </c>
      <c r="F11" s="147" t="s">
        <v>57</v>
      </c>
      <c r="G11" s="179">
        <v>43976</v>
      </c>
      <c r="H11" s="177" t="s">
        <v>61</v>
      </c>
    </row>
    <row r="12" spans="1:8" ht="20.25" thickTop="1" thickBot="1">
      <c r="B12" s="160"/>
      <c r="C12" s="172" t="s">
        <v>14</v>
      </c>
      <c r="D12" s="162"/>
      <c r="F12" s="147" t="s">
        <v>58</v>
      </c>
      <c r="G12" s="179">
        <v>43975</v>
      </c>
      <c r="H12" s="177" t="s">
        <v>59</v>
      </c>
    </row>
    <row r="13" spans="1:8" ht="20.25" thickTop="1" thickBot="1">
      <c r="B13" s="158"/>
      <c r="C13" s="173" t="s">
        <v>15</v>
      </c>
      <c r="D13" s="162" t="s">
        <v>16</v>
      </c>
      <c r="F13" s="147"/>
      <c r="G13" s="151"/>
      <c r="H13" s="145"/>
    </row>
    <row r="14" spans="1:8" ht="20.25" thickTop="1" thickBot="1">
      <c r="B14" s="159"/>
      <c r="C14" s="173" t="s">
        <v>17</v>
      </c>
      <c r="D14" s="162"/>
      <c r="F14" s="147"/>
      <c r="G14" s="151"/>
      <c r="H14" s="145"/>
    </row>
    <row r="15" spans="1:8" ht="19.5" thickTop="1">
      <c r="B15" s="159"/>
      <c r="C15" s="173" t="s">
        <v>18</v>
      </c>
      <c r="D15" s="162"/>
      <c r="F15" s="148"/>
    </row>
    <row r="16" spans="1:8">
      <c r="B16" s="159"/>
      <c r="C16" s="173" t="s">
        <v>19</v>
      </c>
      <c r="D16" s="162"/>
      <c r="F16" s="148"/>
    </row>
    <row r="17" spans="2:12">
      <c r="B17" s="159"/>
      <c r="C17" s="173" t="s">
        <v>20</v>
      </c>
      <c r="D17" s="162"/>
      <c r="F17" s="148"/>
    </row>
    <row r="18" spans="2:12">
      <c r="B18" s="159"/>
      <c r="C18" s="173" t="s">
        <v>21</v>
      </c>
      <c r="D18" s="162"/>
      <c r="F18" s="148"/>
    </row>
    <row r="19" spans="2:12" ht="19.5" thickBot="1">
      <c r="B19" s="159"/>
      <c r="C19" s="174"/>
      <c r="D19" s="171"/>
      <c r="F19" s="148"/>
    </row>
    <row r="20" spans="2:12" ht="19.5" thickBot="1">
      <c r="B20" s="157"/>
      <c r="D20" s="5"/>
      <c r="F20" s="148"/>
    </row>
    <row r="21" spans="2:12" ht="19.5" thickBot="1">
      <c r="B21" s="184" t="s">
        <v>22</v>
      </c>
      <c r="C21" s="185"/>
      <c r="D21" s="5"/>
      <c r="F21" s="148"/>
    </row>
    <row r="22" spans="2:12">
      <c r="B22" s="7" t="s">
        <v>37</v>
      </c>
      <c r="C22" s="8">
        <v>25000</v>
      </c>
      <c r="D22" s="5"/>
      <c r="F22" s="148"/>
    </row>
    <row r="23" spans="2:12" ht="19.5" thickBot="1">
      <c r="B23" s="9" t="s">
        <v>23</v>
      </c>
      <c r="C23" s="10">
        <v>155000</v>
      </c>
      <c r="D23" s="5"/>
      <c r="F23" s="148"/>
    </row>
    <row r="24" spans="2:12">
      <c r="C24" s="124"/>
      <c r="D24" s="124"/>
      <c r="E24" s="124"/>
      <c r="F24" s="148"/>
    </row>
    <row r="25" spans="2:12">
      <c r="B25" s="222" t="s">
        <v>70</v>
      </c>
      <c r="C25" s="222"/>
      <c r="F25" s="148"/>
      <c r="L25" s="152"/>
    </row>
    <row r="26" spans="2:12">
      <c r="F26" s="148"/>
    </row>
    <row r="27" spans="2:12">
      <c r="F27" s="148"/>
    </row>
    <row r="28" spans="2:12">
      <c r="F28" s="148"/>
    </row>
    <row r="29" spans="2:12">
      <c r="F29" s="148"/>
    </row>
    <row r="30" spans="2:12">
      <c r="F30" s="148"/>
    </row>
    <row r="31" spans="2:12">
      <c r="F31" s="148"/>
    </row>
    <row r="32" spans="2:12">
      <c r="F32" s="148"/>
    </row>
    <row r="33" spans="6:6">
      <c r="F33" s="148"/>
    </row>
    <row r="34" spans="6:6">
      <c r="F34" s="148"/>
    </row>
    <row r="35" spans="6:6">
      <c r="F35" s="148"/>
    </row>
    <row r="36" spans="6:6">
      <c r="F36" s="148"/>
    </row>
    <row r="37" spans="6:6">
      <c r="F37" s="148"/>
    </row>
    <row r="38" spans="6:6">
      <c r="F38" s="148"/>
    </row>
    <row r="39" spans="6:6">
      <c r="F39" s="148"/>
    </row>
    <row r="40" spans="6:6">
      <c r="F40" s="148"/>
    </row>
    <row r="41" spans="6:6">
      <c r="F41" s="148"/>
    </row>
    <row r="42" spans="6:6">
      <c r="F42" s="148"/>
    </row>
    <row r="43" spans="6:6">
      <c r="F43" s="148"/>
    </row>
    <row r="44" spans="6:6">
      <c r="F44" s="149"/>
    </row>
  </sheetData>
  <protectedRanges>
    <protectedRange sqref="C22:C23" name="入力範囲"/>
  </protectedRanges>
  <mergeCells count="4">
    <mergeCell ref="B4:C4"/>
    <mergeCell ref="B21:C21"/>
    <mergeCell ref="F4:G4"/>
    <mergeCell ref="B25:C25"/>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1"/>
  <sheetViews>
    <sheetView topLeftCell="A3" workbookViewId="0">
      <pane xSplit="2" ySplit="4" topLeftCell="C7" activePane="bottomRight" state="frozen"/>
      <selection activeCell="A3" sqref="A3"/>
      <selection pane="topRight" activeCell="C3" sqref="C3"/>
      <selection pane="bottomLeft" activeCell="A7" sqref="A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表題!D5</f>
        <v>43922</v>
      </c>
    </row>
    <row r="2" spans="1:18" ht="31.5" customHeight="1" thickBot="1">
      <c r="B2" s="196" t="str">
        <f>表題!D6&amp;YEAR(表題!D5)&amp;"年度　家計明細"</f>
        <v>椿峰 次郎家 家計簿2020年度　家計明細</v>
      </c>
      <c r="C2" s="197"/>
      <c r="D2" s="198"/>
      <c r="E2" s="198"/>
      <c r="F2" s="197"/>
      <c r="G2" s="199"/>
      <c r="J2" s="13"/>
      <c r="K2" s="13"/>
      <c r="L2" s="13"/>
      <c r="M2" s="14"/>
      <c r="N2" s="14"/>
    </row>
    <row r="3" spans="1:18" ht="24.75" thickBot="1">
      <c r="D3" s="200" t="str">
        <f>MONTH(A1)&amp;"月"</f>
        <v>4月</v>
      </c>
      <c r="E3" s="201"/>
      <c r="J3" s="13"/>
      <c r="K3" s="13"/>
      <c r="L3" s="13"/>
      <c r="M3" s="14"/>
      <c r="N3" s="14"/>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設定!C22+設定!C23</f>
        <v>180000</v>
      </c>
      <c r="E7" s="23"/>
      <c r="F7" s="61"/>
      <c r="G7" s="54"/>
      <c r="H7" s="24"/>
      <c r="I7" s="25">
        <f>D7</f>
        <v>180000</v>
      </c>
      <c r="J7" s="26">
        <f t="shared" ref="J7:J70" si="0">I7-L7</f>
        <v>25000</v>
      </c>
      <c r="K7" s="13"/>
      <c r="L7" s="69">
        <f>設定!C23</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181">
        <f t="shared" si="14"/>
        <v>180000</v>
      </c>
      <c r="J209" s="101">
        <f t="shared" si="13"/>
        <v>25000</v>
      </c>
      <c r="K209" s="33"/>
      <c r="L209" s="70">
        <f t="shared" si="15"/>
        <v>155000</v>
      </c>
      <c r="M209" s="97"/>
      <c r="N209" s="98"/>
      <c r="O209" s="105">
        <f t="shared" si="16"/>
        <v>0</v>
      </c>
    </row>
    <row r="210" spans="2:15">
      <c r="B210" s="48"/>
      <c r="D210" s="49">
        <f>SUM(D7:D209)</f>
        <v>180000</v>
      </c>
      <c r="F210" s="49">
        <f>SUM(F7:F209)</f>
        <v>0</v>
      </c>
      <c r="G210" s="49">
        <f>SUM(G7:G209)</f>
        <v>0</v>
      </c>
      <c r="H210" s="13"/>
      <c r="I210" s="50">
        <f>I209</f>
        <v>180000</v>
      </c>
      <c r="J210" s="51">
        <f>J209</f>
        <v>25000</v>
      </c>
      <c r="K210" s="51"/>
      <c r="L210" s="51">
        <f>L209</f>
        <v>155000</v>
      </c>
      <c r="M210" s="14"/>
      <c r="N210" s="14"/>
      <c r="O210" s="71">
        <f>O209</f>
        <v>0</v>
      </c>
    </row>
    <row r="211" spans="2:15">
      <c r="B211" s="48"/>
      <c r="D211" s="49">
        <f>D210-D7</f>
        <v>0</v>
      </c>
      <c r="E211" t="s">
        <v>48</v>
      </c>
      <c r="F211" s="52"/>
      <c r="G211" s="14"/>
      <c r="I211" s="13">
        <f>J210+L210</f>
        <v>180000</v>
      </c>
      <c r="J211" s="13"/>
      <c r="K211" s="13"/>
      <c r="L211" s="13"/>
      <c r="M211" s="14"/>
      <c r="N211" s="14"/>
    </row>
  </sheetData>
  <protectedRanges>
    <protectedRange sqref="M8:N209 B8:H209" name="入力範囲"/>
  </protectedRanges>
  <mergeCells count="15">
    <mergeCell ref="Q4:R4"/>
    <mergeCell ref="O5:O6"/>
    <mergeCell ref="M5:M6"/>
    <mergeCell ref="N5:N6"/>
    <mergeCell ref="B2:G2"/>
    <mergeCell ref="D3:E3"/>
    <mergeCell ref="F4:G4"/>
    <mergeCell ref="L4:N4"/>
    <mergeCell ref="B5:B6"/>
    <mergeCell ref="C5:D5"/>
    <mergeCell ref="E5:G5"/>
    <mergeCell ref="H5:H6"/>
    <mergeCell ref="I5:I6"/>
    <mergeCell ref="J5:J6"/>
    <mergeCell ref="L5:L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311" priority="24">
      <formula>I8=I7</formula>
    </cfRule>
  </conditionalFormatting>
  <conditionalFormatting sqref="J8:K11 K12 J12:J15 J16:K209 L8:L209">
    <cfRule type="cellIs" dxfId="310" priority="22" stopIfTrue="1" operator="equal">
      <formula>$I$6</formula>
    </cfRule>
    <cfRule type="expression" dxfId="309" priority="23"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209">
    <cfRule type="cellIs" dxfId="308" priority="19" stopIfTrue="1" operator="equal">
      <formula>J7</formula>
    </cfRule>
    <cfRule type="cellIs" dxfId="307" priority="20" stopIfTrue="1" operator="equal">
      <formula>$I$6</formula>
    </cfRule>
    <cfRule type="expression" dxfId="306" priority="21" stopIfTrue="1">
      <formula>"if($H$6=$H$7,$H$7,$H$7)"</formula>
    </cfRule>
  </conditionalFormatting>
  <conditionalFormatting sqref="K96:L96">
    <cfRule type="cellIs" dxfId="305" priority="25" stopIfTrue="1" operator="equal">
      <formula>K89</formula>
    </cfRule>
    <cfRule type="cellIs" dxfId="304" priority="26" stopIfTrue="1" operator="equal">
      <formula>$I$6</formula>
    </cfRule>
    <cfRule type="expression" dxfId="303" priority="27" stopIfTrue="1">
      <formula>"if($H$6=$H$7,$H$7,$H$7)"</formula>
    </cfRule>
  </conditionalFormatting>
  <conditionalFormatting sqref="K209:L209">
    <cfRule type="cellIs" dxfId="302" priority="28" stopIfTrue="1" operator="equal">
      <formula>K111</formula>
    </cfRule>
    <cfRule type="cellIs" dxfId="301" priority="29" stopIfTrue="1" operator="equal">
      <formula>$I$6</formula>
    </cfRule>
    <cfRule type="expression" dxfId="300" priority="30"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299" priority="31">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298" priority="32" stopIfTrue="1" operator="equal">
      <formula>J13</formula>
    </cfRule>
    <cfRule type="cellIs" dxfId="297" priority="33" stopIfTrue="1" operator="equal">
      <formula>$I$6</formula>
    </cfRule>
    <cfRule type="expression" dxfId="296" priority="34" stopIfTrue="1">
      <formula>"if($H$6=$H$7,$H$7,$H$7)"</formula>
    </cfRule>
  </conditionalFormatting>
  <conditionalFormatting sqref="K129:L129 K79">
    <cfRule type="cellIs" dxfId="295" priority="35" stopIfTrue="1" operator="equal">
      <formula>K76</formula>
    </cfRule>
    <cfRule type="cellIs" dxfId="294" priority="36" stopIfTrue="1" operator="equal">
      <formula>$I$6</formula>
    </cfRule>
    <cfRule type="expression" dxfId="293" priority="37" stopIfTrue="1">
      <formula>"if($H$6=$H$7,$H$7,$H$7)"</formula>
    </cfRule>
  </conditionalFormatting>
  <conditionalFormatting sqref="F8">
    <cfRule type="expression" dxfId="292" priority="18">
      <formula>"IF(F8&lt;&gt;0 ,IF(G8&lt;&gt;0),true,false)"</formula>
    </cfRule>
  </conditionalFormatting>
  <conditionalFormatting sqref="O8:O209">
    <cfRule type="cellIs" dxfId="291" priority="6" stopIfTrue="1" operator="equal">
      <formula>$I$6</formula>
    </cfRule>
    <cfRule type="expression" dxfId="290" priority="7" stopIfTrue="1">
      <formula>"if($H$6=$H$7,$H$7,$H$7)"</formula>
    </cfRule>
  </conditionalFormatting>
  <conditionalFormatting sqref="O8:O209">
    <cfRule type="cellIs" dxfId="289" priority="3" stopIfTrue="1" operator="equal">
      <formula>O7</formula>
    </cfRule>
    <cfRule type="cellIs" dxfId="288" priority="4" stopIfTrue="1" operator="equal">
      <formula>$I$6</formula>
    </cfRule>
    <cfRule type="expression" dxfId="287" priority="5" stopIfTrue="1">
      <formula>"if($H$6=$H$7,$H$7,$H$7)"</formula>
    </cfRule>
  </conditionalFormatting>
  <conditionalFormatting sqref="R7">
    <cfRule type="expression" dxfId="286" priority="1">
      <formula>"IF($R$7,=0)"</formula>
    </cfRule>
  </conditionalFormatting>
  <dataValidations count="2">
    <dataValidation type="list" allowBlank="1" showInputMessage="1" showErrorMessage="1" sqref="C8:C209" xr:uid="{8420A6B5-651C-44B6-8919-DBDBC9713008}">
      <formula1>収入項目</formula1>
    </dataValidation>
    <dataValidation type="list" allowBlank="1" showInputMessage="1" showErrorMessage="1" sqref="E8:E209" xr:uid="{21B3406A-0481-463D-8DBD-4D21C340F699}">
      <formula1>支出項目</formula1>
    </dataValidation>
  </dataValidation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11"/>
  <sheetViews>
    <sheetView topLeftCell="A3" workbookViewId="0">
      <pane xSplit="2" ySplit="4" topLeftCell="C7" activePane="bottomRight" state="frozen"/>
      <selection activeCell="F32" sqref="F32"/>
      <selection pane="topRight" activeCell="F32" sqref="F32"/>
      <selection pane="bottomLeft" activeCell="F32" sqref="F32"/>
      <selection pane="bottomRight" activeCell="D3" sqref="D3:E3"/>
    </sheetView>
  </sheetViews>
  <sheetFormatPr defaultRowHeight="18.75"/>
  <cols>
    <col min="1" max="1" width="2.125" customWidth="1"/>
    <col min="3" max="3" width="12.5" customWidth="1"/>
    <col min="5" max="5" width="12.5" customWidth="1"/>
    <col min="8" max="8" width="15" customWidth="1"/>
    <col min="11" max="11" width="2.5" customWidth="1"/>
    <col min="16" max="16" width="4.375" customWidth="1"/>
    <col min="17" max="17" width="10.25" customWidth="1"/>
    <col min="18" max="18" width="10.75" customWidth="1"/>
  </cols>
  <sheetData>
    <row r="1" spans="1:18" ht="10.5" customHeight="1" thickBot="1">
      <c r="A1" s="99">
        <f>EDATE(表題!D5,1)</f>
        <v>43952</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5月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'4月'!I210</f>
        <v>180000</v>
      </c>
      <c r="E7" s="23"/>
      <c r="F7" s="61"/>
      <c r="G7" s="54"/>
      <c r="H7" s="24"/>
      <c r="I7" s="25">
        <f>D7</f>
        <v>180000</v>
      </c>
      <c r="J7" s="26">
        <f t="shared" ref="J7:J70" si="0">I7-L7</f>
        <v>25000</v>
      </c>
      <c r="K7" s="13"/>
      <c r="L7" s="69">
        <f>'4月'!L210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181">
        <f t="shared" si="14"/>
        <v>180000</v>
      </c>
      <c r="J209" s="101">
        <f t="shared" si="13"/>
        <v>25000</v>
      </c>
      <c r="K209" s="33"/>
      <c r="L209" s="70">
        <f t="shared" si="15"/>
        <v>155000</v>
      </c>
      <c r="M209" s="97"/>
      <c r="N209" s="98"/>
      <c r="O209" s="105">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285" priority="13">
      <formula>I8=I7</formula>
    </cfRule>
  </conditionalFormatting>
  <conditionalFormatting sqref="J8:K11 K12 J12:J15 J16:K209 L8:L209">
    <cfRule type="cellIs" dxfId="284" priority="11" stopIfTrue="1" operator="equal">
      <formula>$I$6</formula>
    </cfRule>
    <cfRule type="expression" dxfId="283"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282" priority="8" stopIfTrue="1" operator="equal">
      <formula>J7</formula>
    </cfRule>
    <cfRule type="cellIs" dxfId="281" priority="9" stopIfTrue="1" operator="equal">
      <formula>$I$6</formula>
    </cfRule>
    <cfRule type="expression" dxfId="280" priority="10" stopIfTrue="1">
      <formula>"if($H$6=$H$7,$H$7,$H$7)"</formula>
    </cfRule>
  </conditionalFormatting>
  <conditionalFormatting sqref="K96:L96">
    <cfRule type="cellIs" dxfId="279" priority="14" stopIfTrue="1" operator="equal">
      <formula>K89</formula>
    </cfRule>
    <cfRule type="cellIs" dxfId="278" priority="15" stopIfTrue="1" operator="equal">
      <formula>$I$6</formula>
    </cfRule>
    <cfRule type="expression" dxfId="277" priority="16" stopIfTrue="1">
      <formula>"if($H$6=$H$7,$H$7,$H$7)"</formula>
    </cfRule>
  </conditionalFormatting>
  <conditionalFormatting sqref="K209:L209">
    <cfRule type="cellIs" dxfId="276" priority="17" stopIfTrue="1" operator="equal">
      <formula>K111</formula>
    </cfRule>
    <cfRule type="cellIs" dxfId="275" priority="18" stopIfTrue="1" operator="equal">
      <formula>$I$6</formula>
    </cfRule>
    <cfRule type="expression" dxfId="274"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273"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272" priority="21" stopIfTrue="1" operator="equal">
      <formula>J13</formula>
    </cfRule>
    <cfRule type="cellIs" dxfId="271" priority="22" stopIfTrue="1" operator="equal">
      <formula>$I$6</formula>
    </cfRule>
    <cfRule type="expression" dxfId="270" priority="23" stopIfTrue="1">
      <formula>"if($H$6=$H$7,$H$7,$H$7)"</formula>
    </cfRule>
  </conditionalFormatting>
  <conditionalFormatting sqref="K129:L129 K79">
    <cfRule type="cellIs" dxfId="269" priority="24" stopIfTrue="1" operator="equal">
      <formula>K76</formula>
    </cfRule>
    <cfRule type="cellIs" dxfId="268" priority="25" stopIfTrue="1" operator="equal">
      <formula>$I$6</formula>
    </cfRule>
    <cfRule type="expression" dxfId="267" priority="26" stopIfTrue="1">
      <formula>"if($H$6=$H$7,$H$7,$H$7)"</formula>
    </cfRule>
  </conditionalFormatting>
  <conditionalFormatting sqref="F8">
    <cfRule type="expression" dxfId="266" priority="7">
      <formula>"IF(F8&lt;&gt;0 ,IF(G8&lt;&gt;0),true,false)"</formula>
    </cfRule>
  </conditionalFormatting>
  <conditionalFormatting sqref="O8:O209">
    <cfRule type="cellIs" dxfId="265" priority="5" stopIfTrue="1" operator="equal">
      <formula>$I$6</formula>
    </cfRule>
    <cfRule type="expression" dxfId="264" priority="6" stopIfTrue="1">
      <formula>"if($H$6=$H$7,$H$7,$H$7)"</formula>
    </cfRule>
  </conditionalFormatting>
  <conditionalFormatting sqref="O8:O209">
    <cfRule type="cellIs" dxfId="263" priority="2" stopIfTrue="1" operator="equal">
      <formula>O7</formula>
    </cfRule>
    <cfRule type="cellIs" dxfId="262" priority="3" stopIfTrue="1" operator="equal">
      <formula>$I$6</formula>
    </cfRule>
    <cfRule type="expression" dxfId="261" priority="4" stopIfTrue="1">
      <formula>"if($H$6=$H$7,$H$7,$H$7)"</formula>
    </cfRule>
  </conditionalFormatting>
  <conditionalFormatting sqref="R7">
    <cfRule type="expression" dxfId="260" priority="1">
      <formula>"IF($R$7,=0)"</formula>
    </cfRule>
  </conditionalFormatting>
  <dataValidations count="2">
    <dataValidation type="list" allowBlank="1" showInputMessage="1" showErrorMessage="1" sqref="C8:C209" xr:uid="{3EE20FE3-23C9-4F17-BF9E-A6ABB80FB1E0}">
      <formula1>収入項目</formula1>
    </dataValidation>
    <dataValidation type="list" allowBlank="1" showInputMessage="1" showErrorMessage="1" sqref="E8:E209" xr:uid="{F77F23B9-77BA-41B8-932D-59BE8C4269AB}">
      <formula1>支出項目</formula1>
    </dataValidation>
  </dataValidation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11"/>
  <sheetViews>
    <sheetView topLeftCell="A3" workbookViewId="0">
      <pane xSplit="2" ySplit="4" topLeftCell="C7" activePane="bottomRight" state="frozen"/>
      <selection activeCell="F32" sqref="F32"/>
      <selection pane="topRight" activeCell="F32" sqref="F32"/>
      <selection pane="bottomLeft" activeCell="F32" sqref="F32"/>
      <selection pane="bottomRight" activeCell="A3" sqref="A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EDATE(表題!D5,2)</f>
        <v>43983</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6月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'5月'!I210</f>
        <v>180000</v>
      </c>
      <c r="E7" s="23"/>
      <c r="F7" s="61"/>
      <c r="G7" s="54"/>
      <c r="H7" s="24"/>
      <c r="I7" s="25">
        <f>D7</f>
        <v>180000</v>
      </c>
      <c r="J7" s="26">
        <f t="shared" ref="J7:J70" si="0">I7-L7</f>
        <v>25000</v>
      </c>
      <c r="K7" s="13"/>
      <c r="L7" s="69">
        <f>'5月'!L210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181">
        <f t="shared" si="14"/>
        <v>180000</v>
      </c>
      <c r="J209" s="101">
        <f t="shared" si="13"/>
        <v>25000</v>
      </c>
      <c r="K209" s="33"/>
      <c r="L209" s="70">
        <f t="shared" si="15"/>
        <v>155000</v>
      </c>
      <c r="M209" s="97"/>
      <c r="N209" s="98"/>
      <c r="O209" s="105">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259" priority="13">
      <formula>I8=I7</formula>
    </cfRule>
  </conditionalFormatting>
  <conditionalFormatting sqref="J8:K11 K12 J12:J15 J16:K209 L8:L209">
    <cfRule type="cellIs" dxfId="258" priority="11" stopIfTrue="1" operator="equal">
      <formula>$I$6</formula>
    </cfRule>
    <cfRule type="expression" dxfId="257"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256" priority="8" stopIfTrue="1" operator="equal">
      <formula>J7</formula>
    </cfRule>
    <cfRule type="cellIs" dxfId="255" priority="9" stopIfTrue="1" operator="equal">
      <formula>$I$6</formula>
    </cfRule>
    <cfRule type="expression" dxfId="254" priority="10" stopIfTrue="1">
      <formula>"if($H$6=$H$7,$H$7,$H$7)"</formula>
    </cfRule>
  </conditionalFormatting>
  <conditionalFormatting sqref="K96:L96">
    <cfRule type="cellIs" dxfId="253" priority="14" stopIfTrue="1" operator="equal">
      <formula>K89</formula>
    </cfRule>
    <cfRule type="cellIs" dxfId="252" priority="15" stopIfTrue="1" operator="equal">
      <formula>$I$6</formula>
    </cfRule>
    <cfRule type="expression" dxfId="251" priority="16" stopIfTrue="1">
      <formula>"if($H$6=$H$7,$H$7,$H$7)"</formula>
    </cfRule>
  </conditionalFormatting>
  <conditionalFormatting sqref="K209:L209">
    <cfRule type="cellIs" dxfId="250" priority="17" stopIfTrue="1" operator="equal">
      <formula>K111</formula>
    </cfRule>
    <cfRule type="cellIs" dxfId="249" priority="18" stopIfTrue="1" operator="equal">
      <formula>$I$6</formula>
    </cfRule>
    <cfRule type="expression" dxfId="248"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247"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246" priority="21" stopIfTrue="1" operator="equal">
      <formula>J13</formula>
    </cfRule>
    <cfRule type="cellIs" dxfId="245" priority="22" stopIfTrue="1" operator="equal">
      <formula>$I$6</formula>
    </cfRule>
    <cfRule type="expression" dxfId="244" priority="23" stopIfTrue="1">
      <formula>"if($H$6=$H$7,$H$7,$H$7)"</formula>
    </cfRule>
  </conditionalFormatting>
  <conditionalFormatting sqref="K129:L129 K79">
    <cfRule type="cellIs" dxfId="243" priority="24" stopIfTrue="1" operator="equal">
      <formula>K76</formula>
    </cfRule>
    <cfRule type="cellIs" dxfId="242" priority="25" stopIfTrue="1" operator="equal">
      <formula>$I$6</formula>
    </cfRule>
    <cfRule type="expression" dxfId="241" priority="26" stopIfTrue="1">
      <formula>"if($H$6=$H$7,$H$7,$H$7)"</formula>
    </cfRule>
  </conditionalFormatting>
  <conditionalFormatting sqref="F8">
    <cfRule type="expression" dxfId="240" priority="7">
      <formula>"IF(F8&lt;&gt;0 ,IF(G8&lt;&gt;0),true,false)"</formula>
    </cfRule>
  </conditionalFormatting>
  <conditionalFormatting sqref="O8:O209">
    <cfRule type="cellIs" dxfId="239" priority="5" stopIfTrue="1" operator="equal">
      <formula>$I$6</formula>
    </cfRule>
    <cfRule type="expression" dxfId="238" priority="6" stopIfTrue="1">
      <formula>"if($H$6=$H$7,$H$7,$H$7)"</formula>
    </cfRule>
  </conditionalFormatting>
  <conditionalFormatting sqref="O8:O209">
    <cfRule type="cellIs" dxfId="237" priority="2" stopIfTrue="1" operator="equal">
      <formula>O7</formula>
    </cfRule>
    <cfRule type="cellIs" dxfId="236" priority="3" stopIfTrue="1" operator="equal">
      <formula>$I$6</formula>
    </cfRule>
    <cfRule type="expression" dxfId="235" priority="4" stopIfTrue="1">
      <formula>"if($H$6=$H$7,$H$7,$H$7)"</formula>
    </cfRule>
  </conditionalFormatting>
  <conditionalFormatting sqref="R7">
    <cfRule type="expression" dxfId="234" priority="1">
      <formula>"IF($R$7,=0)"</formula>
    </cfRule>
  </conditionalFormatting>
  <dataValidations count="2">
    <dataValidation type="list" allowBlank="1" showInputMessage="1" showErrorMessage="1" sqref="C8:C209" xr:uid="{04E7F5B6-D45F-4F80-872B-68350A3B16CC}">
      <formula1>収入項目</formula1>
    </dataValidation>
    <dataValidation type="list" allowBlank="1" showInputMessage="1" showErrorMessage="1" sqref="E8:E209" xr:uid="{8821AAA2-47DE-4B83-BDA6-60EAE07C2B30}">
      <formula1>支出項目</formula1>
    </dataValidation>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EDATE(表題!D5,3)</f>
        <v>44013</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7月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'6月'!I210</f>
        <v>180000</v>
      </c>
      <c r="E7" s="23"/>
      <c r="F7" s="61"/>
      <c r="G7" s="54"/>
      <c r="H7" s="24"/>
      <c r="I7" s="25">
        <f>D7</f>
        <v>180000</v>
      </c>
      <c r="J7" s="26">
        <f t="shared" ref="J7:J70" si="0">I7-L7</f>
        <v>25000</v>
      </c>
      <c r="K7" s="13"/>
      <c r="L7" s="69">
        <f>'6月'!L210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233" priority="13">
      <formula>I8=I7</formula>
    </cfRule>
  </conditionalFormatting>
  <conditionalFormatting sqref="J8:K11 K12 J12:J15 J16:K209 L8:L209">
    <cfRule type="cellIs" dxfId="232" priority="11" stopIfTrue="1" operator="equal">
      <formula>$I$6</formula>
    </cfRule>
    <cfRule type="expression" dxfId="231"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230" priority="8" stopIfTrue="1" operator="equal">
      <formula>J7</formula>
    </cfRule>
    <cfRule type="cellIs" dxfId="229" priority="9" stopIfTrue="1" operator="equal">
      <formula>$I$6</formula>
    </cfRule>
    <cfRule type="expression" dxfId="228" priority="10" stopIfTrue="1">
      <formula>"if($H$6=$H$7,$H$7,$H$7)"</formula>
    </cfRule>
  </conditionalFormatting>
  <conditionalFormatting sqref="K96:L96">
    <cfRule type="cellIs" dxfId="227" priority="14" stopIfTrue="1" operator="equal">
      <formula>K89</formula>
    </cfRule>
    <cfRule type="cellIs" dxfId="226" priority="15" stopIfTrue="1" operator="equal">
      <formula>$I$6</formula>
    </cfRule>
    <cfRule type="expression" dxfId="225" priority="16" stopIfTrue="1">
      <formula>"if($H$6=$H$7,$H$7,$H$7)"</formula>
    </cfRule>
  </conditionalFormatting>
  <conditionalFormatting sqref="K209:L209">
    <cfRule type="cellIs" dxfId="224" priority="17" stopIfTrue="1" operator="equal">
      <formula>K111</formula>
    </cfRule>
    <cfRule type="cellIs" dxfId="223" priority="18" stopIfTrue="1" operator="equal">
      <formula>$I$6</formula>
    </cfRule>
    <cfRule type="expression" dxfId="222"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221"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220" priority="21" stopIfTrue="1" operator="equal">
      <formula>J13</formula>
    </cfRule>
    <cfRule type="cellIs" dxfId="219" priority="22" stopIfTrue="1" operator="equal">
      <formula>$I$6</formula>
    </cfRule>
    <cfRule type="expression" dxfId="218" priority="23" stopIfTrue="1">
      <formula>"if($H$6=$H$7,$H$7,$H$7)"</formula>
    </cfRule>
  </conditionalFormatting>
  <conditionalFormatting sqref="K129:L129 K79">
    <cfRule type="cellIs" dxfId="217" priority="24" stopIfTrue="1" operator="equal">
      <formula>K76</formula>
    </cfRule>
    <cfRule type="cellIs" dxfId="216" priority="25" stopIfTrue="1" operator="equal">
      <formula>$I$6</formula>
    </cfRule>
    <cfRule type="expression" dxfId="215" priority="26" stopIfTrue="1">
      <formula>"if($H$6=$H$7,$H$7,$H$7)"</formula>
    </cfRule>
  </conditionalFormatting>
  <conditionalFormatting sqref="F8">
    <cfRule type="expression" dxfId="214" priority="7">
      <formula>"IF(F8&lt;&gt;0 ,IF(G8&lt;&gt;0),true,false)"</formula>
    </cfRule>
  </conditionalFormatting>
  <conditionalFormatting sqref="O8:O209">
    <cfRule type="cellIs" dxfId="213" priority="5" stopIfTrue="1" operator="equal">
      <formula>$I$6</formula>
    </cfRule>
    <cfRule type="expression" dxfId="212" priority="6" stopIfTrue="1">
      <formula>"if($H$6=$H$7,$H$7,$H$7)"</formula>
    </cfRule>
  </conditionalFormatting>
  <conditionalFormatting sqref="O8:O209">
    <cfRule type="cellIs" dxfId="211" priority="2" stopIfTrue="1" operator="equal">
      <formula>O7</formula>
    </cfRule>
    <cfRule type="cellIs" dxfId="210" priority="3" stopIfTrue="1" operator="equal">
      <formula>$I$6</formula>
    </cfRule>
    <cfRule type="expression" dxfId="209" priority="4" stopIfTrue="1">
      <formula>"if($H$6=$H$7,$H$7,$H$7)"</formula>
    </cfRule>
  </conditionalFormatting>
  <conditionalFormatting sqref="R7">
    <cfRule type="expression" dxfId="208" priority="1">
      <formula>"IF($R$7,=0)"</formula>
    </cfRule>
  </conditionalFormatting>
  <dataValidations count="2">
    <dataValidation type="list" allowBlank="1" showInputMessage="1" showErrorMessage="1" sqref="C8:C209" xr:uid="{68775360-5D3F-45B1-B28B-D4BBD5C45B9E}">
      <formula1>収入項目</formula1>
    </dataValidation>
    <dataValidation type="list" allowBlank="1" showInputMessage="1" showErrorMessage="1" sqref="E8:E209" xr:uid="{10000C32-9BAD-4DD2-8654-3D45B60496C2}">
      <formula1>支出項目</formula1>
    </dataValidation>
  </dataValidation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EDATE(表題!D5,4)</f>
        <v>44044</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8月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'7月'!I210</f>
        <v>180000</v>
      </c>
      <c r="E7" s="23"/>
      <c r="F7" s="61"/>
      <c r="G7" s="54"/>
      <c r="H7" s="24"/>
      <c r="I7" s="25">
        <f>D7</f>
        <v>180000</v>
      </c>
      <c r="J7" s="26">
        <f t="shared" ref="J7:J70" si="0">I7-L7</f>
        <v>25000</v>
      </c>
      <c r="K7" s="13"/>
      <c r="L7" s="69">
        <f>'7月'!L210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207" priority="13">
      <formula>I8=I7</formula>
    </cfRule>
  </conditionalFormatting>
  <conditionalFormatting sqref="J8:K11 K12 J12:J15 J16:K209 L8:L209">
    <cfRule type="cellIs" dxfId="206" priority="11" stopIfTrue="1" operator="equal">
      <formula>$I$6</formula>
    </cfRule>
    <cfRule type="expression" dxfId="205"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204" priority="8" stopIfTrue="1" operator="equal">
      <formula>J7</formula>
    </cfRule>
    <cfRule type="cellIs" dxfId="203" priority="9" stopIfTrue="1" operator="equal">
      <formula>$I$6</formula>
    </cfRule>
    <cfRule type="expression" dxfId="202" priority="10" stopIfTrue="1">
      <formula>"if($H$6=$H$7,$H$7,$H$7)"</formula>
    </cfRule>
  </conditionalFormatting>
  <conditionalFormatting sqref="K96:L96">
    <cfRule type="cellIs" dxfId="201" priority="14" stopIfTrue="1" operator="equal">
      <formula>K89</formula>
    </cfRule>
    <cfRule type="cellIs" dxfId="200" priority="15" stopIfTrue="1" operator="equal">
      <formula>$I$6</formula>
    </cfRule>
    <cfRule type="expression" dxfId="199" priority="16" stopIfTrue="1">
      <formula>"if($H$6=$H$7,$H$7,$H$7)"</formula>
    </cfRule>
  </conditionalFormatting>
  <conditionalFormatting sqref="K209:L209">
    <cfRule type="cellIs" dxfId="198" priority="17" stopIfTrue="1" operator="equal">
      <formula>K111</formula>
    </cfRule>
    <cfRule type="cellIs" dxfId="197" priority="18" stopIfTrue="1" operator="equal">
      <formula>$I$6</formula>
    </cfRule>
    <cfRule type="expression" dxfId="196"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195"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194" priority="21" stopIfTrue="1" operator="equal">
      <formula>J13</formula>
    </cfRule>
    <cfRule type="cellIs" dxfId="193" priority="22" stopIfTrue="1" operator="equal">
      <formula>$I$6</formula>
    </cfRule>
    <cfRule type="expression" dxfId="192" priority="23" stopIfTrue="1">
      <formula>"if($H$6=$H$7,$H$7,$H$7)"</formula>
    </cfRule>
  </conditionalFormatting>
  <conditionalFormatting sqref="K129:L129 K79">
    <cfRule type="cellIs" dxfId="191" priority="24" stopIfTrue="1" operator="equal">
      <formula>K76</formula>
    </cfRule>
    <cfRule type="cellIs" dxfId="190" priority="25" stopIfTrue="1" operator="equal">
      <formula>$I$6</formula>
    </cfRule>
    <cfRule type="expression" dxfId="189" priority="26" stopIfTrue="1">
      <formula>"if($H$6=$H$7,$H$7,$H$7)"</formula>
    </cfRule>
  </conditionalFormatting>
  <conditionalFormatting sqref="F8">
    <cfRule type="expression" dxfId="188" priority="7">
      <formula>"IF(F8&lt;&gt;0 ,IF(G8&lt;&gt;0),true,false)"</formula>
    </cfRule>
  </conditionalFormatting>
  <conditionalFormatting sqref="O8:O209">
    <cfRule type="cellIs" dxfId="187" priority="5" stopIfTrue="1" operator="equal">
      <formula>$I$6</formula>
    </cfRule>
    <cfRule type="expression" dxfId="186" priority="6" stopIfTrue="1">
      <formula>"if($H$6=$H$7,$H$7,$H$7)"</formula>
    </cfRule>
  </conditionalFormatting>
  <conditionalFormatting sqref="O8:O209">
    <cfRule type="cellIs" dxfId="185" priority="2" stopIfTrue="1" operator="equal">
      <formula>O7</formula>
    </cfRule>
    <cfRule type="cellIs" dxfId="184" priority="3" stopIfTrue="1" operator="equal">
      <formula>$I$6</formula>
    </cfRule>
    <cfRule type="expression" dxfId="183" priority="4" stopIfTrue="1">
      <formula>"if($H$6=$H$7,$H$7,$H$7)"</formula>
    </cfRule>
  </conditionalFormatting>
  <conditionalFormatting sqref="R7">
    <cfRule type="expression" dxfId="182" priority="1">
      <formula>"IF($R$7,=0)"</formula>
    </cfRule>
  </conditionalFormatting>
  <dataValidations count="2">
    <dataValidation type="list" allowBlank="1" showInputMessage="1" showErrorMessage="1" sqref="C8:C209" xr:uid="{8F2F1A78-65AA-4E01-805D-0898764C1904}">
      <formula1>収入項目</formula1>
    </dataValidation>
    <dataValidation type="list" allowBlank="1" showInputMessage="1" showErrorMessage="1" sqref="E8:E209" xr:uid="{DE272471-C4AC-4C70-A3CA-3DA5B98E5955}">
      <formula1>支出項目</formula1>
    </dataValidation>
  </dataValidation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EDATE(表題!D5,5)</f>
        <v>44075</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9月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'8月'!I210</f>
        <v>180000</v>
      </c>
      <c r="E7" s="23"/>
      <c r="F7" s="61"/>
      <c r="G7" s="54"/>
      <c r="H7" s="24"/>
      <c r="I7" s="25">
        <f>D7</f>
        <v>180000</v>
      </c>
      <c r="J7" s="26">
        <f t="shared" ref="J7:J70" si="0">I7-L7</f>
        <v>25000</v>
      </c>
      <c r="K7" s="13"/>
      <c r="L7" s="69">
        <f>'8月'!L210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181" priority="13">
      <formula>I8=I7</formula>
    </cfRule>
  </conditionalFormatting>
  <conditionalFormatting sqref="J8:K11 K12 J12:J15 J16:K209 L8:L209">
    <cfRule type="cellIs" dxfId="180" priority="11" stopIfTrue="1" operator="equal">
      <formula>$I$6</formula>
    </cfRule>
    <cfRule type="expression" dxfId="179"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178" priority="8" stopIfTrue="1" operator="equal">
      <formula>J7</formula>
    </cfRule>
    <cfRule type="cellIs" dxfId="177" priority="9" stopIfTrue="1" operator="equal">
      <formula>$I$6</formula>
    </cfRule>
    <cfRule type="expression" dxfId="176" priority="10" stopIfTrue="1">
      <formula>"if($H$6=$H$7,$H$7,$H$7)"</formula>
    </cfRule>
  </conditionalFormatting>
  <conditionalFormatting sqref="K96:L96">
    <cfRule type="cellIs" dxfId="175" priority="14" stopIfTrue="1" operator="equal">
      <formula>K89</formula>
    </cfRule>
    <cfRule type="cellIs" dxfId="174" priority="15" stopIfTrue="1" operator="equal">
      <formula>$I$6</formula>
    </cfRule>
    <cfRule type="expression" dxfId="173" priority="16" stopIfTrue="1">
      <formula>"if($H$6=$H$7,$H$7,$H$7)"</formula>
    </cfRule>
  </conditionalFormatting>
  <conditionalFormatting sqref="K209:L209">
    <cfRule type="cellIs" dxfId="172" priority="17" stopIfTrue="1" operator="equal">
      <formula>K111</formula>
    </cfRule>
    <cfRule type="cellIs" dxfId="171" priority="18" stopIfTrue="1" operator="equal">
      <formula>$I$6</formula>
    </cfRule>
    <cfRule type="expression" dxfId="170"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169"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168" priority="21" stopIfTrue="1" operator="equal">
      <formula>J13</formula>
    </cfRule>
    <cfRule type="cellIs" dxfId="167" priority="22" stopIfTrue="1" operator="equal">
      <formula>$I$6</formula>
    </cfRule>
    <cfRule type="expression" dxfId="166" priority="23" stopIfTrue="1">
      <formula>"if($H$6=$H$7,$H$7,$H$7)"</formula>
    </cfRule>
  </conditionalFormatting>
  <conditionalFormatting sqref="K129:L129 K79">
    <cfRule type="cellIs" dxfId="165" priority="24" stopIfTrue="1" operator="equal">
      <formula>K76</formula>
    </cfRule>
    <cfRule type="cellIs" dxfId="164" priority="25" stopIfTrue="1" operator="equal">
      <formula>$I$6</formula>
    </cfRule>
    <cfRule type="expression" dxfId="163" priority="26" stopIfTrue="1">
      <formula>"if($H$6=$H$7,$H$7,$H$7)"</formula>
    </cfRule>
  </conditionalFormatting>
  <conditionalFormatting sqref="F8">
    <cfRule type="expression" dxfId="162" priority="7">
      <formula>"IF(F8&lt;&gt;0 ,IF(G8&lt;&gt;0),true,false)"</formula>
    </cfRule>
  </conditionalFormatting>
  <conditionalFormatting sqref="O8:O209">
    <cfRule type="cellIs" dxfId="161" priority="5" stopIfTrue="1" operator="equal">
      <formula>$I$6</formula>
    </cfRule>
    <cfRule type="expression" dxfId="160" priority="6" stopIfTrue="1">
      <formula>"if($H$6=$H$7,$H$7,$H$7)"</formula>
    </cfRule>
  </conditionalFormatting>
  <conditionalFormatting sqref="O8:O209">
    <cfRule type="cellIs" dxfId="159" priority="2" stopIfTrue="1" operator="equal">
      <formula>O7</formula>
    </cfRule>
    <cfRule type="cellIs" dxfId="158" priority="3" stopIfTrue="1" operator="equal">
      <formula>$I$6</formula>
    </cfRule>
    <cfRule type="expression" dxfId="157" priority="4" stopIfTrue="1">
      <formula>"if($H$6=$H$7,$H$7,$H$7)"</formula>
    </cfRule>
  </conditionalFormatting>
  <conditionalFormatting sqref="R7">
    <cfRule type="expression" dxfId="156" priority="1">
      <formula>"IF($R$7,=0)"</formula>
    </cfRule>
  </conditionalFormatting>
  <dataValidations count="2">
    <dataValidation type="list" allowBlank="1" showInputMessage="1" showErrorMessage="1" sqref="C8:C209" xr:uid="{C35ED78C-EE94-4A59-821A-C9393CF464F0}">
      <formula1>収入項目</formula1>
    </dataValidation>
    <dataValidation type="list" allowBlank="1" showInputMessage="1" showErrorMessage="1" sqref="E8:E209" xr:uid="{B24854F4-454D-4B16-A1DB-D703AFB65A14}">
      <formula1>支出項目</formula1>
    </dataValidation>
  </dataValidation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11"/>
  <sheetViews>
    <sheetView topLeftCell="A3" workbookViewId="0">
      <pane xSplit="2" ySplit="4" topLeftCell="C7" activePane="bottomRight" state="frozen"/>
      <selection activeCell="C7" sqref="C7"/>
      <selection pane="topRight" activeCell="C7" sqref="C7"/>
      <selection pane="bottomLeft" activeCell="C7" sqref="C7"/>
      <selection pane="bottomRight" activeCell="D3" sqref="D3:E3"/>
    </sheetView>
  </sheetViews>
  <sheetFormatPr defaultRowHeight="18.75"/>
  <cols>
    <col min="1" max="1" width="2.125" customWidth="1"/>
    <col min="3" max="3" width="12.5" customWidth="1"/>
    <col min="5" max="5" width="12.5" customWidth="1"/>
    <col min="8" max="8" width="15" customWidth="1"/>
    <col min="16" max="16" width="4.375" customWidth="1"/>
    <col min="17" max="17" width="10.25" customWidth="1"/>
    <col min="18" max="18" width="10.75" customWidth="1"/>
  </cols>
  <sheetData>
    <row r="1" spans="1:18" ht="10.5" customHeight="1" thickBot="1">
      <c r="A1" s="99">
        <f>EDATE(表題!D5,6)</f>
        <v>44105</v>
      </c>
    </row>
    <row r="2" spans="1:18" ht="31.5" customHeight="1" thickBot="1">
      <c r="B2" s="196" t="str">
        <f>表題!D6&amp;YEAR(表題!D5)&amp;"年度　家計明細"</f>
        <v>椿峰 次郎家 家計簿2020年度　家計明細</v>
      </c>
      <c r="C2" s="197"/>
      <c r="D2" s="198"/>
      <c r="E2" s="198"/>
      <c r="F2" s="197"/>
      <c r="G2" s="199"/>
      <c r="J2" s="13"/>
      <c r="K2" s="13"/>
      <c r="L2" s="13"/>
      <c r="M2" s="72"/>
      <c r="N2" s="72"/>
    </row>
    <row r="3" spans="1:18" ht="24.75" thickBot="1">
      <c r="D3" s="200" t="str">
        <f>MONTH(A1)&amp;"月"</f>
        <v>10月</v>
      </c>
      <c r="E3" s="201"/>
      <c r="J3" s="13"/>
      <c r="K3" s="13"/>
      <c r="L3" s="13"/>
      <c r="M3" s="72"/>
      <c r="N3" s="72"/>
    </row>
    <row r="4" spans="1:18" ht="18.75" customHeight="1" thickBot="1">
      <c r="B4" s="15"/>
      <c r="C4" s="11"/>
      <c r="D4" s="12"/>
      <c r="E4" s="53"/>
      <c r="F4" s="202"/>
      <c r="G4" s="202"/>
      <c r="H4" s="16"/>
      <c r="J4" s="13"/>
      <c r="K4" s="13"/>
      <c r="L4" s="182" t="s">
        <v>38</v>
      </c>
      <c r="M4" s="203"/>
      <c r="N4" s="183"/>
      <c r="O4" s="68" t="s">
        <v>39</v>
      </c>
      <c r="Q4" s="188" t="s">
        <v>44</v>
      </c>
      <c r="R4" s="189"/>
    </row>
    <row r="5" spans="1:18" ht="19.5" thickBot="1">
      <c r="B5" s="204" t="s">
        <v>25</v>
      </c>
      <c r="C5" s="206" t="s">
        <v>26</v>
      </c>
      <c r="D5" s="207"/>
      <c r="E5" s="208" t="s">
        <v>27</v>
      </c>
      <c r="F5" s="209"/>
      <c r="G5" s="210"/>
      <c r="H5" s="211" t="s">
        <v>28</v>
      </c>
      <c r="I5" s="213" t="s">
        <v>29</v>
      </c>
      <c r="J5" s="215" t="s">
        <v>30</v>
      </c>
      <c r="K5" s="17"/>
      <c r="L5" s="215" t="s">
        <v>31</v>
      </c>
      <c r="M5" s="192" t="s">
        <v>32</v>
      </c>
      <c r="N5" s="194" t="s">
        <v>33</v>
      </c>
      <c r="O5" s="190" t="s">
        <v>40</v>
      </c>
      <c r="Q5" s="81" t="s">
        <v>41</v>
      </c>
      <c r="R5" s="82" t="s">
        <v>42</v>
      </c>
    </row>
    <row r="6" spans="1:18" ht="19.5" thickBot="1">
      <c r="B6" s="205"/>
      <c r="C6" s="18" t="s">
        <v>34</v>
      </c>
      <c r="D6" s="19" t="s">
        <v>35</v>
      </c>
      <c r="E6" s="18" t="s">
        <v>34</v>
      </c>
      <c r="F6" s="67" t="s">
        <v>35</v>
      </c>
      <c r="G6" s="66" t="s">
        <v>24</v>
      </c>
      <c r="H6" s="212"/>
      <c r="I6" s="214"/>
      <c r="J6" s="216"/>
      <c r="K6" s="17"/>
      <c r="L6" s="216"/>
      <c r="M6" s="193"/>
      <c r="N6" s="195"/>
      <c r="O6" s="191"/>
      <c r="Q6" s="79" t="s">
        <v>43</v>
      </c>
      <c r="R6" s="80">
        <f>SUM(R7:R19)</f>
        <v>0</v>
      </c>
    </row>
    <row r="7" spans="1:18">
      <c r="B7" s="20"/>
      <c r="C7" s="21" t="s">
        <v>36</v>
      </c>
      <c r="D7" s="22">
        <f>'9月'!I210</f>
        <v>180000</v>
      </c>
      <c r="E7" s="23"/>
      <c r="F7" s="61"/>
      <c r="G7" s="54"/>
      <c r="H7" s="24"/>
      <c r="I7" s="25">
        <f>D7</f>
        <v>180000</v>
      </c>
      <c r="J7" s="26">
        <f t="shared" ref="J7:J70" si="0">I7-L7</f>
        <v>25000</v>
      </c>
      <c r="K7" s="13"/>
      <c r="L7" s="69">
        <f>'9月'!L210</f>
        <v>155000</v>
      </c>
      <c r="M7" s="85"/>
      <c r="N7" s="86"/>
      <c r="O7" s="83"/>
      <c r="Q7" s="77" t="str">
        <f>設定!C7</f>
        <v>食材費</v>
      </c>
      <c r="R7" s="78">
        <f>SUMIF($E$8:$E$23,Q7,$F$8:$F$209)+SUMIF($E$8:$E$23,Q7,$G$8:$G$209)</f>
        <v>0</v>
      </c>
    </row>
    <row r="8" spans="1:18">
      <c r="B8" s="27"/>
      <c r="C8" s="6"/>
      <c r="D8" s="28"/>
      <c r="E8" s="29"/>
      <c r="F8" s="62"/>
      <c r="G8" s="55"/>
      <c r="H8" s="30"/>
      <c r="I8" s="31">
        <f>I7+D8-F8-G8</f>
        <v>180000</v>
      </c>
      <c r="J8" s="32">
        <f t="shared" si="0"/>
        <v>25000</v>
      </c>
      <c r="K8" s="33"/>
      <c r="L8" s="34">
        <f>L7-G8+M8-N8</f>
        <v>155000</v>
      </c>
      <c r="M8" s="87"/>
      <c r="N8" s="88"/>
      <c r="O8" s="84">
        <f>O7+G8</f>
        <v>0</v>
      </c>
      <c r="Q8" s="75" t="str">
        <f>設定!C8</f>
        <v>外食費</v>
      </c>
      <c r="R8" s="73">
        <f t="shared" ref="R8:R19" si="1">SUMIF($E$8:$E$23,Q8,$F$8:$F$209)+SUMIF($E$8:$E$23,Q8,$G$8:$G$209)</f>
        <v>0</v>
      </c>
    </row>
    <row r="9" spans="1:18">
      <c r="B9" s="27"/>
      <c r="C9" s="6"/>
      <c r="D9" s="28"/>
      <c r="E9" s="29"/>
      <c r="F9" s="62"/>
      <c r="G9" s="56"/>
      <c r="H9" s="35"/>
      <c r="I9" s="31">
        <f t="shared" ref="I9:I72" si="2">I8+D9-F9-G9</f>
        <v>180000</v>
      </c>
      <c r="J9" s="32">
        <f t="shared" si="0"/>
        <v>25000</v>
      </c>
      <c r="K9" s="33"/>
      <c r="L9" s="34">
        <f t="shared" ref="L9:L72" si="3">L8-G9+M9-N9</f>
        <v>155000</v>
      </c>
      <c r="M9" s="87"/>
      <c r="N9" s="88"/>
      <c r="O9" s="84">
        <f t="shared" ref="O9:O72" si="4">O8+G9</f>
        <v>0</v>
      </c>
      <c r="Q9" s="75" t="str">
        <f>設定!C9</f>
        <v>生活用品費</v>
      </c>
      <c r="R9" s="73">
        <f t="shared" si="1"/>
        <v>0</v>
      </c>
    </row>
    <row r="10" spans="1:18">
      <c r="B10" s="27"/>
      <c r="C10" s="6"/>
      <c r="D10" s="28"/>
      <c r="E10" s="29"/>
      <c r="F10" s="62"/>
      <c r="G10" s="55"/>
      <c r="H10" s="30"/>
      <c r="I10" s="31">
        <f t="shared" si="2"/>
        <v>180000</v>
      </c>
      <c r="J10" s="32">
        <f t="shared" si="0"/>
        <v>25000</v>
      </c>
      <c r="K10" s="33"/>
      <c r="L10" s="34">
        <f t="shared" si="3"/>
        <v>155000</v>
      </c>
      <c r="M10" s="87"/>
      <c r="N10" s="88"/>
      <c r="O10" s="84">
        <f t="shared" si="4"/>
        <v>0</v>
      </c>
      <c r="Q10" s="75" t="str">
        <f>設定!C10</f>
        <v>被服費</v>
      </c>
      <c r="R10" s="73">
        <f t="shared" si="1"/>
        <v>0</v>
      </c>
    </row>
    <row r="11" spans="1:18">
      <c r="B11" s="27"/>
      <c r="C11" s="6"/>
      <c r="D11" s="28"/>
      <c r="E11" s="29"/>
      <c r="F11" s="62"/>
      <c r="G11" s="57"/>
      <c r="H11" s="30"/>
      <c r="I11" s="31">
        <f t="shared" si="2"/>
        <v>180000</v>
      </c>
      <c r="J11" s="32">
        <f t="shared" si="0"/>
        <v>25000</v>
      </c>
      <c r="K11" s="33"/>
      <c r="L11" s="34">
        <f t="shared" si="3"/>
        <v>155000</v>
      </c>
      <c r="M11" s="87"/>
      <c r="N11" s="88"/>
      <c r="O11" s="84">
        <f t="shared" si="4"/>
        <v>0</v>
      </c>
      <c r="Q11" s="75" t="str">
        <f>設定!C11</f>
        <v>教養費</v>
      </c>
      <c r="R11" s="73">
        <f t="shared" si="1"/>
        <v>0</v>
      </c>
    </row>
    <row r="12" spans="1:18">
      <c r="B12" s="27"/>
      <c r="C12" s="6"/>
      <c r="D12" s="28"/>
      <c r="E12" s="29"/>
      <c r="F12" s="62"/>
      <c r="G12" s="57"/>
      <c r="H12" s="36"/>
      <c r="I12" s="31">
        <f t="shared" si="2"/>
        <v>180000</v>
      </c>
      <c r="J12" s="32">
        <f t="shared" si="0"/>
        <v>25000</v>
      </c>
      <c r="K12" s="33"/>
      <c r="L12" s="34">
        <f t="shared" si="3"/>
        <v>155000</v>
      </c>
      <c r="M12" s="87"/>
      <c r="N12" s="88"/>
      <c r="O12" s="84">
        <f t="shared" si="4"/>
        <v>0</v>
      </c>
      <c r="Q12" s="75" t="str">
        <f>設定!C12</f>
        <v>交際費</v>
      </c>
      <c r="R12" s="73">
        <f t="shared" si="1"/>
        <v>0</v>
      </c>
    </row>
    <row r="13" spans="1:18">
      <c r="B13" s="27"/>
      <c r="C13" s="6"/>
      <c r="D13" s="28"/>
      <c r="E13" s="29"/>
      <c r="F13" s="62"/>
      <c r="G13" s="57"/>
      <c r="H13" s="30"/>
      <c r="I13" s="31">
        <f t="shared" si="2"/>
        <v>180000</v>
      </c>
      <c r="J13" s="32">
        <f t="shared" si="0"/>
        <v>25000</v>
      </c>
      <c r="K13" s="33"/>
      <c r="L13" s="34">
        <f t="shared" si="3"/>
        <v>155000</v>
      </c>
      <c r="M13" s="87"/>
      <c r="N13" s="88"/>
      <c r="O13" s="84">
        <f t="shared" si="4"/>
        <v>0</v>
      </c>
      <c r="Q13" s="75" t="str">
        <f>設定!C13</f>
        <v>衛生費</v>
      </c>
      <c r="R13" s="73">
        <f t="shared" si="1"/>
        <v>0</v>
      </c>
    </row>
    <row r="14" spans="1:18">
      <c r="B14" s="27"/>
      <c r="C14" s="6"/>
      <c r="D14" s="28"/>
      <c r="E14" s="29"/>
      <c r="F14" s="62"/>
      <c r="G14" s="57"/>
      <c r="H14" s="30"/>
      <c r="I14" s="31">
        <f t="shared" si="2"/>
        <v>180000</v>
      </c>
      <c r="J14" s="32">
        <f t="shared" si="0"/>
        <v>25000</v>
      </c>
      <c r="K14" s="33"/>
      <c r="L14" s="34">
        <f t="shared" si="3"/>
        <v>155000</v>
      </c>
      <c r="M14" s="87"/>
      <c r="N14" s="88"/>
      <c r="O14" s="84">
        <f t="shared" si="4"/>
        <v>0</v>
      </c>
      <c r="Q14" s="75" t="str">
        <f>設定!C14</f>
        <v>交通費</v>
      </c>
      <c r="R14" s="73">
        <f t="shared" si="1"/>
        <v>0</v>
      </c>
    </row>
    <row r="15" spans="1:18">
      <c r="B15" s="27"/>
      <c r="C15" s="6"/>
      <c r="D15" s="28"/>
      <c r="E15" s="29"/>
      <c r="F15" s="62"/>
      <c r="G15" s="57"/>
      <c r="H15" s="38"/>
      <c r="I15" s="31">
        <f t="shared" si="2"/>
        <v>180000</v>
      </c>
      <c r="J15" s="32">
        <f t="shared" si="0"/>
        <v>25000</v>
      </c>
      <c r="K15" s="33"/>
      <c r="L15" s="34">
        <f t="shared" si="3"/>
        <v>155000</v>
      </c>
      <c r="M15" s="87"/>
      <c r="N15" s="88"/>
      <c r="O15" s="84">
        <f t="shared" si="4"/>
        <v>0</v>
      </c>
      <c r="Q15" s="75" t="str">
        <f>設定!C15</f>
        <v>医療費</v>
      </c>
      <c r="R15" s="73">
        <f t="shared" si="1"/>
        <v>0</v>
      </c>
    </row>
    <row r="16" spans="1:18">
      <c r="B16" s="27"/>
      <c r="C16" s="6"/>
      <c r="D16" s="28"/>
      <c r="E16" s="29"/>
      <c r="F16" s="62"/>
      <c r="G16" s="57"/>
      <c r="H16" s="30"/>
      <c r="I16" s="31">
        <f t="shared" si="2"/>
        <v>180000</v>
      </c>
      <c r="J16" s="32">
        <f t="shared" si="0"/>
        <v>25000</v>
      </c>
      <c r="K16" s="33"/>
      <c r="L16" s="34">
        <f t="shared" si="3"/>
        <v>155000</v>
      </c>
      <c r="M16" s="87"/>
      <c r="N16" s="88"/>
      <c r="O16" s="84">
        <f t="shared" si="4"/>
        <v>0</v>
      </c>
      <c r="Q16" s="75" t="str">
        <f>設定!C16</f>
        <v>光熱費</v>
      </c>
      <c r="R16" s="73">
        <f t="shared" si="1"/>
        <v>0</v>
      </c>
    </row>
    <row r="17" spans="2:18">
      <c r="B17" s="27"/>
      <c r="C17" s="6"/>
      <c r="D17" s="28"/>
      <c r="E17" s="29"/>
      <c r="F17" s="62"/>
      <c r="G17" s="57"/>
      <c r="H17" s="30"/>
      <c r="I17" s="31">
        <f t="shared" si="2"/>
        <v>180000</v>
      </c>
      <c r="J17" s="32">
        <f t="shared" si="0"/>
        <v>25000</v>
      </c>
      <c r="K17" s="33"/>
      <c r="L17" s="34">
        <f t="shared" si="3"/>
        <v>155000</v>
      </c>
      <c r="M17" s="87"/>
      <c r="N17" s="88"/>
      <c r="O17" s="84">
        <f t="shared" si="4"/>
        <v>0</v>
      </c>
      <c r="Q17" s="75" t="str">
        <f>設定!C17</f>
        <v>税金</v>
      </c>
      <c r="R17" s="73">
        <f t="shared" si="1"/>
        <v>0</v>
      </c>
    </row>
    <row r="18" spans="2:18">
      <c r="B18" s="27"/>
      <c r="C18" s="6"/>
      <c r="D18" s="28"/>
      <c r="E18" s="29"/>
      <c r="F18" s="62"/>
      <c r="G18" s="57"/>
      <c r="H18" s="30"/>
      <c r="I18" s="31">
        <f t="shared" si="2"/>
        <v>180000</v>
      </c>
      <c r="J18" s="32">
        <f t="shared" si="0"/>
        <v>25000</v>
      </c>
      <c r="K18" s="33"/>
      <c r="L18" s="34">
        <f t="shared" si="3"/>
        <v>155000</v>
      </c>
      <c r="M18" s="87"/>
      <c r="N18" s="88"/>
      <c r="O18" s="84">
        <f t="shared" si="4"/>
        <v>0</v>
      </c>
      <c r="Q18" s="75" t="str">
        <f>設定!C18</f>
        <v>雑費</v>
      </c>
      <c r="R18" s="73">
        <f t="shared" si="1"/>
        <v>0</v>
      </c>
    </row>
    <row r="19" spans="2:18" ht="19.5" thickBot="1">
      <c r="B19" s="27"/>
      <c r="C19" s="6"/>
      <c r="D19" s="28"/>
      <c r="E19" s="29"/>
      <c r="F19" s="62"/>
      <c r="G19" s="57"/>
      <c r="H19" s="37"/>
      <c r="I19" s="31">
        <f t="shared" si="2"/>
        <v>180000</v>
      </c>
      <c r="J19" s="32">
        <f t="shared" si="0"/>
        <v>25000</v>
      </c>
      <c r="K19" s="33"/>
      <c r="L19" s="34">
        <f t="shared" si="3"/>
        <v>155000</v>
      </c>
      <c r="M19" s="87"/>
      <c r="N19" s="88"/>
      <c r="O19" s="84">
        <f t="shared" si="4"/>
        <v>0</v>
      </c>
      <c r="Q19" s="76">
        <f>設定!C19</f>
        <v>0</v>
      </c>
      <c r="R19" s="74">
        <f t="shared" si="1"/>
        <v>0</v>
      </c>
    </row>
    <row r="20" spans="2:18" ht="19.5" thickBot="1">
      <c r="B20" s="27"/>
      <c r="C20" s="6"/>
      <c r="D20" s="28"/>
      <c r="E20" s="29"/>
      <c r="F20" s="62"/>
      <c r="G20" s="57"/>
      <c r="H20" s="30"/>
      <c r="I20" s="31">
        <f t="shared" si="2"/>
        <v>180000</v>
      </c>
      <c r="J20" s="32">
        <f t="shared" si="0"/>
        <v>25000</v>
      </c>
      <c r="K20" s="33"/>
      <c r="L20" s="34">
        <f t="shared" si="3"/>
        <v>155000</v>
      </c>
      <c r="M20" s="87"/>
      <c r="N20" s="88"/>
      <c r="O20" s="84">
        <f t="shared" si="4"/>
        <v>0</v>
      </c>
    </row>
    <row r="21" spans="2:18">
      <c r="B21" s="27"/>
      <c r="C21" s="6"/>
      <c r="D21" s="28"/>
      <c r="E21" s="29"/>
      <c r="F21" s="62"/>
      <c r="G21" s="57"/>
      <c r="H21" s="30"/>
      <c r="I21" s="31">
        <f t="shared" si="2"/>
        <v>180000</v>
      </c>
      <c r="J21" s="32">
        <f t="shared" si="0"/>
        <v>25000</v>
      </c>
      <c r="K21" s="33"/>
      <c r="L21" s="34">
        <f t="shared" si="3"/>
        <v>155000</v>
      </c>
      <c r="M21" s="87"/>
      <c r="N21" s="88"/>
      <c r="O21" s="84">
        <f t="shared" si="4"/>
        <v>0</v>
      </c>
      <c r="Q21" s="81" t="s">
        <v>45</v>
      </c>
      <c r="R21" s="82" t="s">
        <v>46</v>
      </c>
    </row>
    <row r="22" spans="2:18" ht="19.5" thickBot="1">
      <c r="B22" s="27"/>
      <c r="C22" s="6"/>
      <c r="D22" s="28"/>
      <c r="E22" s="29"/>
      <c r="F22" s="62"/>
      <c r="G22" s="57"/>
      <c r="H22" s="30"/>
      <c r="I22" s="31">
        <f t="shared" si="2"/>
        <v>180000</v>
      </c>
      <c r="J22" s="32">
        <f t="shared" si="0"/>
        <v>25000</v>
      </c>
      <c r="K22" s="33"/>
      <c r="L22" s="34">
        <f t="shared" si="3"/>
        <v>155000</v>
      </c>
      <c r="M22" s="87"/>
      <c r="N22" s="88"/>
      <c r="O22" s="84">
        <f t="shared" si="4"/>
        <v>0</v>
      </c>
      <c r="Q22" s="100">
        <f>F210</f>
        <v>0</v>
      </c>
      <c r="R22" s="101">
        <f>G210</f>
        <v>0</v>
      </c>
    </row>
    <row r="23" spans="2:18" ht="19.5" thickBot="1">
      <c r="B23" s="27"/>
      <c r="C23" s="6"/>
      <c r="D23" s="28"/>
      <c r="E23" s="29"/>
      <c r="F23" s="62"/>
      <c r="G23" s="57"/>
      <c r="H23" s="30"/>
      <c r="I23" s="31">
        <f t="shared" si="2"/>
        <v>180000</v>
      </c>
      <c r="J23" s="32">
        <f t="shared" si="0"/>
        <v>25000</v>
      </c>
      <c r="K23" s="33"/>
      <c r="L23" s="34">
        <f t="shared" si="3"/>
        <v>155000</v>
      </c>
      <c r="M23" s="87"/>
      <c r="N23" s="88"/>
      <c r="O23" s="84">
        <f t="shared" si="4"/>
        <v>0</v>
      </c>
    </row>
    <row r="24" spans="2:18">
      <c r="B24" s="27"/>
      <c r="C24" s="6"/>
      <c r="D24" s="28"/>
      <c r="E24" s="29"/>
      <c r="F24" s="62"/>
      <c r="G24" s="57"/>
      <c r="H24" s="30"/>
      <c r="I24" s="31">
        <f t="shared" si="2"/>
        <v>180000</v>
      </c>
      <c r="J24" s="32">
        <f t="shared" si="0"/>
        <v>25000</v>
      </c>
      <c r="K24" s="33"/>
      <c r="L24" s="34">
        <f t="shared" si="3"/>
        <v>155000</v>
      </c>
      <c r="M24" s="87"/>
      <c r="N24" s="88"/>
      <c r="O24" s="84">
        <f t="shared" si="4"/>
        <v>0</v>
      </c>
      <c r="Q24" s="103" t="s">
        <v>49</v>
      </c>
      <c r="R24" s="104" t="s">
        <v>50</v>
      </c>
    </row>
    <row r="25" spans="2:18" ht="19.5" thickBot="1">
      <c r="B25" s="27"/>
      <c r="C25" s="6"/>
      <c r="D25" s="28"/>
      <c r="E25" s="29"/>
      <c r="F25" s="62"/>
      <c r="G25" s="57"/>
      <c r="H25" s="30"/>
      <c r="I25" s="31">
        <f t="shared" si="2"/>
        <v>180000</v>
      </c>
      <c r="J25" s="32">
        <f t="shared" si="0"/>
        <v>25000</v>
      </c>
      <c r="K25" s="33"/>
      <c r="L25" s="34">
        <f t="shared" si="3"/>
        <v>155000</v>
      </c>
      <c r="M25" s="87"/>
      <c r="N25" s="88"/>
      <c r="O25" s="84">
        <f t="shared" si="4"/>
        <v>0</v>
      </c>
      <c r="Q25" s="70">
        <f>D211</f>
        <v>0</v>
      </c>
      <c r="R25" s="105">
        <f>Q22+R22</f>
        <v>0</v>
      </c>
    </row>
    <row r="26" spans="2:18">
      <c r="B26" s="27"/>
      <c r="C26" s="6"/>
      <c r="D26" s="28"/>
      <c r="E26" s="29"/>
      <c r="F26" s="62"/>
      <c r="G26" s="57"/>
      <c r="H26" s="30"/>
      <c r="I26" s="31">
        <f t="shared" si="2"/>
        <v>180000</v>
      </c>
      <c r="J26" s="32">
        <f t="shared" si="0"/>
        <v>25000</v>
      </c>
      <c r="K26" s="33"/>
      <c r="L26" s="34">
        <f t="shared" si="3"/>
        <v>155000</v>
      </c>
      <c r="M26" s="87"/>
      <c r="N26" s="88"/>
      <c r="O26" s="84">
        <f t="shared" si="4"/>
        <v>0</v>
      </c>
    </row>
    <row r="27" spans="2:18">
      <c r="B27" s="27"/>
      <c r="C27" s="6"/>
      <c r="D27" s="28"/>
      <c r="E27" s="29"/>
      <c r="F27" s="62"/>
      <c r="G27" s="57"/>
      <c r="H27" s="30"/>
      <c r="I27" s="31">
        <f t="shared" si="2"/>
        <v>180000</v>
      </c>
      <c r="J27" s="32">
        <f t="shared" si="0"/>
        <v>25000</v>
      </c>
      <c r="K27" s="33"/>
      <c r="L27" s="34">
        <f t="shared" si="3"/>
        <v>155000</v>
      </c>
      <c r="M27" s="87"/>
      <c r="N27" s="88"/>
      <c r="O27" s="84">
        <f t="shared" si="4"/>
        <v>0</v>
      </c>
    </row>
    <row r="28" spans="2:18">
      <c r="B28" s="27"/>
      <c r="C28" s="6"/>
      <c r="D28" s="28"/>
      <c r="E28" s="29"/>
      <c r="F28" s="62"/>
      <c r="G28" s="57"/>
      <c r="H28" s="30"/>
      <c r="I28" s="31">
        <f t="shared" si="2"/>
        <v>180000</v>
      </c>
      <c r="J28" s="32">
        <f t="shared" si="0"/>
        <v>25000</v>
      </c>
      <c r="K28" s="33"/>
      <c r="L28" s="34">
        <f t="shared" si="3"/>
        <v>155000</v>
      </c>
      <c r="M28" s="87"/>
      <c r="N28" s="88"/>
      <c r="O28" s="84">
        <f t="shared" si="4"/>
        <v>0</v>
      </c>
    </row>
    <row r="29" spans="2:18">
      <c r="B29" s="27"/>
      <c r="C29" s="6"/>
      <c r="D29" s="28"/>
      <c r="E29" s="29"/>
      <c r="F29" s="62"/>
      <c r="G29" s="57"/>
      <c r="H29" s="30"/>
      <c r="I29" s="31">
        <f t="shared" si="2"/>
        <v>180000</v>
      </c>
      <c r="J29" s="32">
        <f t="shared" si="0"/>
        <v>25000</v>
      </c>
      <c r="K29" s="33"/>
      <c r="L29" s="34">
        <f t="shared" si="3"/>
        <v>155000</v>
      </c>
      <c r="M29" s="87"/>
      <c r="N29" s="88"/>
      <c r="O29" s="84">
        <f t="shared" si="4"/>
        <v>0</v>
      </c>
    </row>
    <row r="30" spans="2:18">
      <c r="B30" s="27"/>
      <c r="C30" s="6"/>
      <c r="D30" s="28"/>
      <c r="E30" s="29"/>
      <c r="F30" s="62"/>
      <c r="G30" s="57"/>
      <c r="H30" s="30"/>
      <c r="I30" s="31">
        <f t="shared" si="2"/>
        <v>180000</v>
      </c>
      <c r="J30" s="32">
        <f t="shared" si="0"/>
        <v>25000</v>
      </c>
      <c r="K30" s="33"/>
      <c r="L30" s="34">
        <f t="shared" si="3"/>
        <v>155000</v>
      </c>
      <c r="M30" s="87"/>
      <c r="N30" s="88"/>
      <c r="O30" s="84">
        <f t="shared" si="4"/>
        <v>0</v>
      </c>
    </row>
    <row r="31" spans="2:18">
      <c r="B31" s="27"/>
      <c r="C31" s="6"/>
      <c r="D31" s="28"/>
      <c r="E31" s="29"/>
      <c r="F31" s="62"/>
      <c r="G31" s="57"/>
      <c r="H31" s="30"/>
      <c r="I31" s="31">
        <f t="shared" si="2"/>
        <v>180000</v>
      </c>
      <c r="J31" s="32">
        <f t="shared" si="0"/>
        <v>25000</v>
      </c>
      <c r="K31" s="33"/>
      <c r="L31" s="34">
        <f t="shared" si="3"/>
        <v>155000</v>
      </c>
      <c r="M31" s="87"/>
      <c r="N31" s="88"/>
      <c r="O31" s="84">
        <f t="shared" si="4"/>
        <v>0</v>
      </c>
    </row>
    <row r="32" spans="2:18">
      <c r="B32" s="27"/>
      <c r="C32" s="6"/>
      <c r="D32" s="28"/>
      <c r="E32" s="29"/>
      <c r="F32" s="62"/>
      <c r="G32" s="57"/>
      <c r="H32" s="30"/>
      <c r="I32" s="31">
        <f t="shared" si="2"/>
        <v>180000</v>
      </c>
      <c r="J32" s="32">
        <f t="shared" si="0"/>
        <v>25000</v>
      </c>
      <c r="K32" s="33"/>
      <c r="L32" s="34">
        <f t="shared" si="3"/>
        <v>155000</v>
      </c>
      <c r="M32" s="87"/>
      <c r="N32" s="88"/>
      <c r="O32" s="84">
        <f t="shared" si="4"/>
        <v>0</v>
      </c>
    </row>
    <row r="33" spans="2:15">
      <c r="B33" s="27"/>
      <c r="C33" s="6"/>
      <c r="D33" s="28"/>
      <c r="E33" s="29"/>
      <c r="F33" s="62"/>
      <c r="G33" s="57"/>
      <c r="H33" s="30"/>
      <c r="I33" s="31">
        <f t="shared" si="2"/>
        <v>180000</v>
      </c>
      <c r="J33" s="32">
        <f t="shared" si="0"/>
        <v>25000</v>
      </c>
      <c r="K33" s="33"/>
      <c r="L33" s="34">
        <f t="shared" si="3"/>
        <v>155000</v>
      </c>
      <c r="M33" s="89"/>
      <c r="N33" s="90"/>
      <c r="O33" s="84">
        <f t="shared" si="4"/>
        <v>0</v>
      </c>
    </row>
    <row r="34" spans="2:15">
      <c r="B34" s="27"/>
      <c r="C34" s="6"/>
      <c r="D34" s="28"/>
      <c r="E34" s="29"/>
      <c r="F34" s="62"/>
      <c r="G34" s="57"/>
      <c r="H34" s="30"/>
      <c r="I34" s="31">
        <f t="shared" si="2"/>
        <v>180000</v>
      </c>
      <c r="J34" s="32">
        <f t="shared" si="0"/>
        <v>25000</v>
      </c>
      <c r="K34" s="33"/>
      <c r="L34" s="34">
        <f t="shared" si="3"/>
        <v>155000</v>
      </c>
      <c r="M34" s="91"/>
      <c r="N34" s="92"/>
      <c r="O34" s="84">
        <f t="shared" si="4"/>
        <v>0</v>
      </c>
    </row>
    <row r="35" spans="2:15">
      <c r="B35" s="27"/>
      <c r="C35" s="6"/>
      <c r="D35" s="28"/>
      <c r="E35" s="29"/>
      <c r="F35" s="62"/>
      <c r="G35" s="57"/>
      <c r="H35" s="30"/>
      <c r="I35" s="31">
        <f t="shared" si="2"/>
        <v>180000</v>
      </c>
      <c r="J35" s="32">
        <f t="shared" si="0"/>
        <v>25000</v>
      </c>
      <c r="K35" s="33"/>
      <c r="L35" s="34">
        <f t="shared" si="3"/>
        <v>155000</v>
      </c>
      <c r="M35" s="87"/>
      <c r="N35" s="88"/>
      <c r="O35" s="84">
        <f t="shared" si="4"/>
        <v>0</v>
      </c>
    </row>
    <row r="36" spans="2:15">
      <c r="B36" s="27"/>
      <c r="C36" s="6"/>
      <c r="D36" s="28"/>
      <c r="E36" s="29"/>
      <c r="F36" s="62"/>
      <c r="G36" s="57"/>
      <c r="H36" s="30"/>
      <c r="I36" s="31">
        <f t="shared" si="2"/>
        <v>180000</v>
      </c>
      <c r="J36" s="32">
        <f t="shared" si="0"/>
        <v>25000</v>
      </c>
      <c r="K36" s="33"/>
      <c r="L36" s="34">
        <f t="shared" si="3"/>
        <v>155000</v>
      </c>
      <c r="M36" s="87"/>
      <c r="N36" s="88"/>
      <c r="O36" s="84">
        <f t="shared" si="4"/>
        <v>0</v>
      </c>
    </row>
    <row r="37" spans="2:15">
      <c r="B37" s="27"/>
      <c r="C37" s="6"/>
      <c r="D37" s="28"/>
      <c r="E37" s="29"/>
      <c r="F37" s="62"/>
      <c r="G37" s="57"/>
      <c r="H37" s="30"/>
      <c r="I37" s="31">
        <f t="shared" si="2"/>
        <v>180000</v>
      </c>
      <c r="J37" s="32">
        <f t="shared" si="0"/>
        <v>25000</v>
      </c>
      <c r="K37" s="33"/>
      <c r="L37" s="34">
        <f t="shared" si="3"/>
        <v>155000</v>
      </c>
      <c r="M37" s="87"/>
      <c r="N37" s="88"/>
      <c r="O37" s="84">
        <f t="shared" si="4"/>
        <v>0</v>
      </c>
    </row>
    <row r="38" spans="2:15">
      <c r="B38" s="27"/>
      <c r="C38" s="6"/>
      <c r="D38" s="28"/>
      <c r="E38" s="29"/>
      <c r="F38" s="62"/>
      <c r="G38" s="57"/>
      <c r="H38" s="30"/>
      <c r="I38" s="31">
        <f t="shared" si="2"/>
        <v>180000</v>
      </c>
      <c r="J38" s="32">
        <f t="shared" si="0"/>
        <v>25000</v>
      </c>
      <c r="K38" s="33"/>
      <c r="L38" s="34">
        <f t="shared" si="3"/>
        <v>155000</v>
      </c>
      <c r="M38" s="87"/>
      <c r="N38" s="88"/>
      <c r="O38" s="84">
        <f t="shared" si="4"/>
        <v>0</v>
      </c>
    </row>
    <row r="39" spans="2:15">
      <c r="B39" s="27"/>
      <c r="C39" s="6"/>
      <c r="D39" s="28"/>
      <c r="E39" s="29"/>
      <c r="F39" s="62"/>
      <c r="G39" s="57"/>
      <c r="H39" s="39"/>
      <c r="I39" s="31">
        <f t="shared" si="2"/>
        <v>180000</v>
      </c>
      <c r="J39" s="32">
        <f t="shared" si="0"/>
        <v>25000</v>
      </c>
      <c r="K39" s="33"/>
      <c r="L39" s="34">
        <f t="shared" si="3"/>
        <v>155000</v>
      </c>
      <c r="M39" s="87"/>
      <c r="N39" s="88"/>
      <c r="O39" s="84">
        <f t="shared" si="4"/>
        <v>0</v>
      </c>
    </row>
    <row r="40" spans="2:15">
      <c r="B40" s="27"/>
      <c r="C40" s="6"/>
      <c r="D40" s="28"/>
      <c r="E40" s="29"/>
      <c r="F40" s="62"/>
      <c r="G40" s="57"/>
      <c r="H40" s="30"/>
      <c r="I40" s="31">
        <f t="shared" si="2"/>
        <v>180000</v>
      </c>
      <c r="J40" s="32">
        <f t="shared" si="0"/>
        <v>25000</v>
      </c>
      <c r="K40" s="33"/>
      <c r="L40" s="34">
        <f t="shared" si="3"/>
        <v>155000</v>
      </c>
      <c r="M40" s="87"/>
      <c r="N40" s="88"/>
      <c r="O40" s="84">
        <f t="shared" si="4"/>
        <v>0</v>
      </c>
    </row>
    <row r="41" spans="2:15">
      <c r="B41" s="27"/>
      <c r="C41" s="6"/>
      <c r="D41" s="28"/>
      <c r="E41" s="29"/>
      <c r="F41" s="62"/>
      <c r="G41" s="57"/>
      <c r="H41" s="30"/>
      <c r="I41" s="31">
        <f t="shared" si="2"/>
        <v>180000</v>
      </c>
      <c r="J41" s="32">
        <f t="shared" si="0"/>
        <v>25000</v>
      </c>
      <c r="K41" s="33"/>
      <c r="L41" s="34">
        <f t="shared" si="3"/>
        <v>155000</v>
      </c>
      <c r="M41" s="87"/>
      <c r="N41" s="88"/>
      <c r="O41" s="84">
        <f t="shared" si="4"/>
        <v>0</v>
      </c>
    </row>
    <row r="42" spans="2:15">
      <c r="B42" s="27"/>
      <c r="C42" s="6"/>
      <c r="D42" s="28"/>
      <c r="E42" s="29"/>
      <c r="F42" s="62"/>
      <c r="G42" s="57"/>
      <c r="H42" s="30"/>
      <c r="I42" s="31">
        <f t="shared" si="2"/>
        <v>180000</v>
      </c>
      <c r="J42" s="32">
        <f t="shared" si="0"/>
        <v>25000</v>
      </c>
      <c r="K42" s="33"/>
      <c r="L42" s="34">
        <f t="shared" si="3"/>
        <v>155000</v>
      </c>
      <c r="M42" s="87"/>
      <c r="N42" s="88"/>
      <c r="O42" s="84">
        <f t="shared" si="4"/>
        <v>0</v>
      </c>
    </row>
    <row r="43" spans="2:15">
      <c r="B43" s="27"/>
      <c r="C43" s="6"/>
      <c r="D43" s="28"/>
      <c r="E43" s="29"/>
      <c r="F43" s="62"/>
      <c r="G43" s="57"/>
      <c r="H43" s="30"/>
      <c r="I43" s="31">
        <f t="shared" si="2"/>
        <v>180000</v>
      </c>
      <c r="J43" s="32">
        <f t="shared" si="0"/>
        <v>25000</v>
      </c>
      <c r="K43" s="33"/>
      <c r="L43" s="34">
        <f t="shared" si="3"/>
        <v>155000</v>
      </c>
      <c r="M43" s="87"/>
      <c r="N43" s="88"/>
      <c r="O43" s="84">
        <f t="shared" si="4"/>
        <v>0</v>
      </c>
    </row>
    <row r="44" spans="2:15">
      <c r="B44" s="27"/>
      <c r="C44" s="6"/>
      <c r="D44" s="28"/>
      <c r="E44" s="29"/>
      <c r="F44" s="62"/>
      <c r="G44" s="57"/>
      <c r="H44" s="30"/>
      <c r="I44" s="31">
        <f t="shared" si="2"/>
        <v>180000</v>
      </c>
      <c r="J44" s="32">
        <f t="shared" si="0"/>
        <v>25000</v>
      </c>
      <c r="K44" s="33"/>
      <c r="L44" s="34">
        <f t="shared" si="3"/>
        <v>155000</v>
      </c>
      <c r="M44" s="87"/>
      <c r="N44" s="88"/>
      <c r="O44" s="84">
        <f t="shared" si="4"/>
        <v>0</v>
      </c>
    </row>
    <row r="45" spans="2:15">
      <c r="B45" s="27"/>
      <c r="C45" s="6"/>
      <c r="D45" s="28"/>
      <c r="E45" s="29"/>
      <c r="F45" s="62"/>
      <c r="G45" s="57"/>
      <c r="H45" s="30"/>
      <c r="I45" s="31">
        <f t="shared" si="2"/>
        <v>180000</v>
      </c>
      <c r="J45" s="32">
        <f t="shared" si="0"/>
        <v>25000</v>
      </c>
      <c r="K45" s="33"/>
      <c r="L45" s="34">
        <f t="shared" si="3"/>
        <v>155000</v>
      </c>
      <c r="M45" s="87"/>
      <c r="N45" s="88"/>
      <c r="O45" s="84">
        <f t="shared" si="4"/>
        <v>0</v>
      </c>
    </row>
    <row r="46" spans="2:15">
      <c r="B46" s="27"/>
      <c r="C46" s="6"/>
      <c r="D46" s="28"/>
      <c r="E46" s="29"/>
      <c r="F46" s="62"/>
      <c r="G46" s="57"/>
      <c r="H46" s="30"/>
      <c r="I46" s="31">
        <f t="shared" si="2"/>
        <v>180000</v>
      </c>
      <c r="J46" s="32">
        <f t="shared" si="0"/>
        <v>25000</v>
      </c>
      <c r="K46" s="33"/>
      <c r="L46" s="34">
        <f t="shared" si="3"/>
        <v>155000</v>
      </c>
      <c r="M46" s="87"/>
      <c r="N46" s="88"/>
      <c r="O46" s="84">
        <f t="shared" si="4"/>
        <v>0</v>
      </c>
    </row>
    <row r="47" spans="2:15">
      <c r="B47" s="27"/>
      <c r="C47" s="6"/>
      <c r="D47" s="28"/>
      <c r="E47" s="29"/>
      <c r="F47" s="62"/>
      <c r="G47" s="57"/>
      <c r="H47" s="30"/>
      <c r="I47" s="31">
        <f t="shared" si="2"/>
        <v>180000</v>
      </c>
      <c r="J47" s="32">
        <f t="shared" si="0"/>
        <v>25000</v>
      </c>
      <c r="K47" s="33"/>
      <c r="L47" s="34">
        <f t="shared" si="3"/>
        <v>155000</v>
      </c>
      <c r="M47" s="87"/>
      <c r="N47" s="88"/>
      <c r="O47" s="84">
        <f t="shared" si="4"/>
        <v>0</v>
      </c>
    </row>
    <row r="48" spans="2:15">
      <c r="B48" s="27"/>
      <c r="C48" s="6"/>
      <c r="D48" s="28"/>
      <c r="E48" s="29"/>
      <c r="F48" s="62"/>
      <c r="G48" s="57"/>
      <c r="H48" s="30"/>
      <c r="I48" s="31">
        <f t="shared" si="2"/>
        <v>180000</v>
      </c>
      <c r="J48" s="32">
        <f t="shared" si="0"/>
        <v>25000</v>
      </c>
      <c r="K48" s="33"/>
      <c r="L48" s="34">
        <f t="shared" si="3"/>
        <v>155000</v>
      </c>
      <c r="M48" s="87"/>
      <c r="N48" s="88"/>
      <c r="O48" s="84">
        <f t="shared" si="4"/>
        <v>0</v>
      </c>
    </row>
    <row r="49" spans="2:15">
      <c r="B49" s="27"/>
      <c r="C49" s="6"/>
      <c r="D49" s="28"/>
      <c r="E49" s="29"/>
      <c r="F49" s="62"/>
      <c r="G49" s="57"/>
      <c r="H49" s="30"/>
      <c r="I49" s="31">
        <f t="shared" si="2"/>
        <v>180000</v>
      </c>
      <c r="J49" s="32">
        <f t="shared" si="0"/>
        <v>25000</v>
      </c>
      <c r="K49" s="33"/>
      <c r="L49" s="34">
        <f t="shared" si="3"/>
        <v>155000</v>
      </c>
      <c r="M49" s="87"/>
      <c r="N49" s="88"/>
      <c r="O49" s="84">
        <f t="shared" si="4"/>
        <v>0</v>
      </c>
    </row>
    <row r="50" spans="2:15">
      <c r="B50" s="27"/>
      <c r="C50" s="6"/>
      <c r="D50" s="28"/>
      <c r="E50" s="29"/>
      <c r="F50" s="62"/>
      <c r="G50" s="57"/>
      <c r="H50" s="30"/>
      <c r="I50" s="31">
        <f t="shared" si="2"/>
        <v>180000</v>
      </c>
      <c r="J50" s="32">
        <f t="shared" si="0"/>
        <v>25000</v>
      </c>
      <c r="K50" s="33"/>
      <c r="L50" s="34">
        <f t="shared" si="3"/>
        <v>155000</v>
      </c>
      <c r="M50" s="87"/>
      <c r="N50" s="88"/>
      <c r="O50" s="84">
        <f t="shared" si="4"/>
        <v>0</v>
      </c>
    </row>
    <row r="51" spans="2:15">
      <c r="B51" s="27"/>
      <c r="C51" s="6"/>
      <c r="D51" s="28"/>
      <c r="E51" s="29"/>
      <c r="F51" s="62"/>
      <c r="G51" s="57"/>
      <c r="H51" s="30"/>
      <c r="I51" s="31">
        <f t="shared" si="2"/>
        <v>180000</v>
      </c>
      <c r="J51" s="32">
        <f t="shared" si="0"/>
        <v>25000</v>
      </c>
      <c r="K51" s="33"/>
      <c r="L51" s="34">
        <f t="shared" si="3"/>
        <v>155000</v>
      </c>
      <c r="M51" s="87"/>
      <c r="N51" s="88"/>
      <c r="O51" s="84">
        <f t="shared" si="4"/>
        <v>0</v>
      </c>
    </row>
    <row r="52" spans="2:15">
      <c r="B52" s="27"/>
      <c r="C52" s="6"/>
      <c r="D52" s="28"/>
      <c r="E52" s="29"/>
      <c r="F52" s="62"/>
      <c r="G52" s="57"/>
      <c r="H52" s="30"/>
      <c r="I52" s="31">
        <f t="shared" si="2"/>
        <v>180000</v>
      </c>
      <c r="J52" s="32">
        <f t="shared" si="0"/>
        <v>25000</v>
      </c>
      <c r="K52" s="33"/>
      <c r="L52" s="34">
        <f t="shared" si="3"/>
        <v>155000</v>
      </c>
      <c r="M52" s="87"/>
      <c r="N52" s="88"/>
      <c r="O52" s="84">
        <f t="shared" si="4"/>
        <v>0</v>
      </c>
    </row>
    <row r="53" spans="2:15">
      <c r="B53" s="27"/>
      <c r="C53" s="6"/>
      <c r="D53" s="28"/>
      <c r="E53" s="29"/>
      <c r="F53" s="62"/>
      <c r="G53" s="57"/>
      <c r="H53" s="30"/>
      <c r="I53" s="31">
        <f t="shared" si="2"/>
        <v>180000</v>
      </c>
      <c r="J53" s="32">
        <f t="shared" si="0"/>
        <v>25000</v>
      </c>
      <c r="K53" s="33"/>
      <c r="L53" s="34">
        <f t="shared" si="3"/>
        <v>155000</v>
      </c>
      <c r="M53" s="87"/>
      <c r="N53" s="88"/>
      <c r="O53" s="84">
        <f t="shared" si="4"/>
        <v>0</v>
      </c>
    </row>
    <row r="54" spans="2:15">
      <c r="B54" s="27"/>
      <c r="C54" s="6"/>
      <c r="D54" s="28"/>
      <c r="E54" s="29"/>
      <c r="F54" s="62"/>
      <c r="G54" s="57"/>
      <c r="H54" s="30"/>
      <c r="I54" s="31">
        <f t="shared" si="2"/>
        <v>180000</v>
      </c>
      <c r="J54" s="32">
        <f t="shared" si="0"/>
        <v>25000</v>
      </c>
      <c r="K54" s="33"/>
      <c r="L54" s="34">
        <f t="shared" si="3"/>
        <v>155000</v>
      </c>
      <c r="M54" s="87"/>
      <c r="N54" s="88"/>
      <c r="O54" s="84">
        <f t="shared" si="4"/>
        <v>0</v>
      </c>
    </row>
    <row r="55" spans="2:15">
      <c r="B55" s="27"/>
      <c r="C55" s="6"/>
      <c r="D55" s="28"/>
      <c r="E55" s="29"/>
      <c r="F55" s="62"/>
      <c r="G55" s="57"/>
      <c r="H55" s="30"/>
      <c r="I55" s="31">
        <f t="shared" si="2"/>
        <v>180000</v>
      </c>
      <c r="J55" s="32">
        <f t="shared" si="0"/>
        <v>25000</v>
      </c>
      <c r="K55" s="33"/>
      <c r="L55" s="34">
        <f t="shared" si="3"/>
        <v>155000</v>
      </c>
      <c r="M55" s="87"/>
      <c r="N55" s="88"/>
      <c r="O55" s="84">
        <f t="shared" si="4"/>
        <v>0</v>
      </c>
    </row>
    <row r="56" spans="2:15">
      <c r="B56" s="27"/>
      <c r="C56" s="6"/>
      <c r="D56" s="28"/>
      <c r="E56" s="29"/>
      <c r="F56" s="62"/>
      <c r="G56" s="57"/>
      <c r="H56" s="30"/>
      <c r="I56" s="31">
        <f t="shared" si="2"/>
        <v>180000</v>
      </c>
      <c r="J56" s="32">
        <f t="shared" si="0"/>
        <v>25000</v>
      </c>
      <c r="K56" s="33"/>
      <c r="L56" s="34">
        <f t="shared" si="3"/>
        <v>155000</v>
      </c>
      <c r="M56" s="87"/>
      <c r="N56" s="88"/>
      <c r="O56" s="84">
        <f t="shared" si="4"/>
        <v>0</v>
      </c>
    </row>
    <row r="57" spans="2:15">
      <c r="B57" s="27"/>
      <c r="C57" s="6"/>
      <c r="D57" s="28"/>
      <c r="E57" s="29"/>
      <c r="F57" s="62"/>
      <c r="G57" s="57"/>
      <c r="H57" s="30"/>
      <c r="I57" s="31">
        <f t="shared" si="2"/>
        <v>180000</v>
      </c>
      <c r="J57" s="32">
        <f t="shared" si="0"/>
        <v>25000</v>
      </c>
      <c r="K57" s="33"/>
      <c r="L57" s="34">
        <f t="shared" si="3"/>
        <v>155000</v>
      </c>
      <c r="M57" s="87"/>
      <c r="N57" s="88"/>
      <c r="O57" s="84">
        <f t="shared" si="4"/>
        <v>0</v>
      </c>
    </row>
    <row r="58" spans="2:15">
      <c r="B58" s="27"/>
      <c r="C58" s="6"/>
      <c r="D58" s="28"/>
      <c r="E58" s="29"/>
      <c r="F58" s="62"/>
      <c r="G58" s="57"/>
      <c r="H58" s="30"/>
      <c r="I58" s="31">
        <f t="shared" si="2"/>
        <v>180000</v>
      </c>
      <c r="J58" s="32">
        <f t="shared" si="0"/>
        <v>25000</v>
      </c>
      <c r="K58" s="33"/>
      <c r="L58" s="34">
        <f t="shared" si="3"/>
        <v>155000</v>
      </c>
      <c r="M58" s="87"/>
      <c r="N58" s="88"/>
      <c r="O58" s="84">
        <f t="shared" si="4"/>
        <v>0</v>
      </c>
    </row>
    <row r="59" spans="2:15">
      <c r="B59" s="27"/>
      <c r="C59" s="6"/>
      <c r="D59" s="28"/>
      <c r="E59" s="29"/>
      <c r="F59" s="62"/>
      <c r="G59" s="57"/>
      <c r="H59" s="37"/>
      <c r="I59" s="31">
        <f t="shared" si="2"/>
        <v>180000</v>
      </c>
      <c r="J59" s="32">
        <f t="shared" si="0"/>
        <v>25000</v>
      </c>
      <c r="K59" s="33"/>
      <c r="L59" s="34">
        <f t="shared" si="3"/>
        <v>155000</v>
      </c>
      <c r="M59" s="87"/>
      <c r="N59" s="88"/>
      <c r="O59" s="84">
        <f t="shared" si="4"/>
        <v>0</v>
      </c>
    </row>
    <row r="60" spans="2:15">
      <c r="B60" s="27"/>
      <c r="C60" s="6"/>
      <c r="D60" s="28"/>
      <c r="E60" s="29"/>
      <c r="F60" s="62"/>
      <c r="G60" s="57"/>
      <c r="H60" s="30"/>
      <c r="I60" s="31">
        <f t="shared" si="2"/>
        <v>180000</v>
      </c>
      <c r="J60" s="32">
        <f t="shared" si="0"/>
        <v>25000</v>
      </c>
      <c r="K60" s="33"/>
      <c r="L60" s="34">
        <f t="shared" si="3"/>
        <v>155000</v>
      </c>
      <c r="M60" s="87"/>
      <c r="N60" s="88"/>
      <c r="O60" s="84">
        <f t="shared" si="4"/>
        <v>0</v>
      </c>
    </row>
    <row r="61" spans="2:15">
      <c r="B61" s="27"/>
      <c r="C61" s="6"/>
      <c r="D61" s="28"/>
      <c r="E61" s="29"/>
      <c r="F61" s="62"/>
      <c r="G61" s="57"/>
      <c r="H61" s="30"/>
      <c r="I61" s="31">
        <f t="shared" si="2"/>
        <v>180000</v>
      </c>
      <c r="J61" s="32">
        <f t="shared" si="0"/>
        <v>25000</v>
      </c>
      <c r="K61" s="33"/>
      <c r="L61" s="34">
        <f t="shared" si="3"/>
        <v>155000</v>
      </c>
      <c r="M61" s="87"/>
      <c r="N61" s="88"/>
      <c r="O61" s="84">
        <f t="shared" si="4"/>
        <v>0</v>
      </c>
    </row>
    <row r="62" spans="2:15">
      <c r="B62" s="27"/>
      <c r="C62" s="6"/>
      <c r="D62" s="28"/>
      <c r="E62" s="29"/>
      <c r="F62" s="62"/>
      <c r="G62" s="57"/>
      <c r="H62" s="30"/>
      <c r="I62" s="31">
        <f t="shared" si="2"/>
        <v>180000</v>
      </c>
      <c r="J62" s="32">
        <f t="shared" si="0"/>
        <v>25000</v>
      </c>
      <c r="K62" s="33"/>
      <c r="L62" s="34">
        <f t="shared" si="3"/>
        <v>155000</v>
      </c>
      <c r="M62" s="87"/>
      <c r="N62" s="88"/>
      <c r="O62" s="84">
        <f t="shared" si="4"/>
        <v>0</v>
      </c>
    </row>
    <row r="63" spans="2:15">
      <c r="B63" s="27"/>
      <c r="C63" s="6"/>
      <c r="D63" s="28"/>
      <c r="E63" s="29"/>
      <c r="F63" s="62"/>
      <c r="G63" s="57"/>
      <c r="H63" s="30"/>
      <c r="I63" s="31">
        <f t="shared" si="2"/>
        <v>180000</v>
      </c>
      <c r="J63" s="32">
        <f t="shared" si="0"/>
        <v>25000</v>
      </c>
      <c r="K63" s="33"/>
      <c r="L63" s="34">
        <f t="shared" si="3"/>
        <v>155000</v>
      </c>
      <c r="M63" s="87"/>
      <c r="N63" s="88"/>
      <c r="O63" s="84">
        <f t="shared" si="4"/>
        <v>0</v>
      </c>
    </row>
    <row r="64" spans="2:15">
      <c r="B64" s="27"/>
      <c r="C64" s="6"/>
      <c r="D64" s="28"/>
      <c r="E64" s="29"/>
      <c r="F64" s="62"/>
      <c r="G64" s="57"/>
      <c r="H64" s="30"/>
      <c r="I64" s="31">
        <f t="shared" si="2"/>
        <v>180000</v>
      </c>
      <c r="J64" s="32">
        <f t="shared" si="0"/>
        <v>25000</v>
      </c>
      <c r="K64" s="33"/>
      <c r="L64" s="34">
        <f t="shared" si="3"/>
        <v>155000</v>
      </c>
      <c r="M64" s="87"/>
      <c r="N64" s="88"/>
      <c r="O64" s="84">
        <f t="shared" si="4"/>
        <v>0</v>
      </c>
    </row>
    <row r="65" spans="2:15">
      <c r="B65" s="27"/>
      <c r="C65" s="6"/>
      <c r="D65" s="28"/>
      <c r="E65" s="29"/>
      <c r="F65" s="62"/>
      <c r="G65" s="57"/>
      <c r="H65" s="30"/>
      <c r="I65" s="31">
        <f t="shared" si="2"/>
        <v>180000</v>
      </c>
      <c r="J65" s="32">
        <f t="shared" si="0"/>
        <v>25000</v>
      </c>
      <c r="K65" s="33"/>
      <c r="L65" s="34">
        <f t="shared" si="3"/>
        <v>155000</v>
      </c>
      <c r="M65" s="87"/>
      <c r="N65" s="88"/>
      <c r="O65" s="84">
        <f t="shared" si="4"/>
        <v>0</v>
      </c>
    </row>
    <row r="66" spans="2:15">
      <c r="B66" s="27"/>
      <c r="C66" s="6"/>
      <c r="D66" s="28"/>
      <c r="E66" s="29"/>
      <c r="F66" s="62"/>
      <c r="G66" s="57"/>
      <c r="H66" s="30"/>
      <c r="I66" s="31">
        <f t="shared" si="2"/>
        <v>180000</v>
      </c>
      <c r="J66" s="32">
        <f t="shared" si="0"/>
        <v>25000</v>
      </c>
      <c r="K66" s="33"/>
      <c r="L66" s="34">
        <f t="shared" si="3"/>
        <v>155000</v>
      </c>
      <c r="M66" s="87"/>
      <c r="N66" s="88"/>
      <c r="O66" s="84">
        <f t="shared" si="4"/>
        <v>0</v>
      </c>
    </row>
    <row r="67" spans="2:15">
      <c r="B67" s="27"/>
      <c r="C67" s="6"/>
      <c r="D67" s="28"/>
      <c r="E67" s="29"/>
      <c r="F67" s="62"/>
      <c r="G67" s="57"/>
      <c r="H67" s="30"/>
      <c r="I67" s="31">
        <f t="shared" si="2"/>
        <v>180000</v>
      </c>
      <c r="J67" s="32">
        <f t="shared" si="0"/>
        <v>25000</v>
      </c>
      <c r="K67" s="33"/>
      <c r="L67" s="34">
        <f t="shared" si="3"/>
        <v>155000</v>
      </c>
      <c r="M67" s="87"/>
      <c r="N67" s="88"/>
      <c r="O67" s="84">
        <f t="shared" si="4"/>
        <v>0</v>
      </c>
    </row>
    <row r="68" spans="2:15">
      <c r="B68" s="27"/>
      <c r="C68" s="6"/>
      <c r="D68" s="28"/>
      <c r="E68" s="29"/>
      <c r="F68" s="62"/>
      <c r="G68" s="57"/>
      <c r="H68" s="30"/>
      <c r="I68" s="31">
        <f t="shared" si="2"/>
        <v>180000</v>
      </c>
      <c r="J68" s="32">
        <f t="shared" si="0"/>
        <v>25000</v>
      </c>
      <c r="K68" s="33"/>
      <c r="L68" s="34">
        <f t="shared" si="3"/>
        <v>155000</v>
      </c>
      <c r="M68" s="93"/>
      <c r="N68" s="94"/>
      <c r="O68" s="84">
        <f t="shared" si="4"/>
        <v>0</v>
      </c>
    </row>
    <row r="69" spans="2:15">
      <c r="B69" s="27"/>
      <c r="C69" s="6"/>
      <c r="D69" s="28"/>
      <c r="E69" s="29"/>
      <c r="F69" s="62"/>
      <c r="G69" s="57"/>
      <c r="H69" s="30"/>
      <c r="I69" s="31">
        <f t="shared" si="2"/>
        <v>180000</v>
      </c>
      <c r="J69" s="32">
        <f t="shared" si="0"/>
        <v>25000</v>
      </c>
      <c r="K69" s="33"/>
      <c r="L69" s="34">
        <f t="shared" si="3"/>
        <v>155000</v>
      </c>
      <c r="M69" s="87"/>
      <c r="N69" s="88"/>
      <c r="O69" s="84">
        <f t="shared" si="4"/>
        <v>0</v>
      </c>
    </row>
    <row r="70" spans="2:15">
      <c r="B70" s="27"/>
      <c r="C70" s="6"/>
      <c r="D70" s="28"/>
      <c r="E70" s="29"/>
      <c r="F70" s="62"/>
      <c r="G70" s="57"/>
      <c r="H70" s="30"/>
      <c r="I70" s="31">
        <f t="shared" si="2"/>
        <v>180000</v>
      </c>
      <c r="J70" s="32">
        <f t="shared" si="0"/>
        <v>25000</v>
      </c>
      <c r="K70" s="33"/>
      <c r="L70" s="34">
        <f t="shared" si="3"/>
        <v>155000</v>
      </c>
      <c r="M70" s="87"/>
      <c r="N70" s="88"/>
      <c r="O70" s="84">
        <f t="shared" si="4"/>
        <v>0</v>
      </c>
    </row>
    <row r="71" spans="2:15">
      <c r="B71" s="27"/>
      <c r="C71" s="6"/>
      <c r="D71" s="28"/>
      <c r="E71" s="29"/>
      <c r="F71" s="62"/>
      <c r="G71" s="57"/>
      <c r="H71" s="30"/>
      <c r="I71" s="31">
        <f t="shared" si="2"/>
        <v>180000</v>
      </c>
      <c r="J71" s="32">
        <f t="shared" ref="J71:J134" si="5">I71-L71</f>
        <v>25000</v>
      </c>
      <c r="K71" s="33"/>
      <c r="L71" s="34">
        <f t="shared" si="3"/>
        <v>155000</v>
      </c>
      <c r="M71" s="87"/>
      <c r="N71" s="88"/>
      <c r="O71" s="84">
        <f t="shared" si="4"/>
        <v>0</v>
      </c>
    </row>
    <row r="72" spans="2:15">
      <c r="B72" s="27"/>
      <c r="C72" s="6"/>
      <c r="D72" s="28"/>
      <c r="E72" s="29"/>
      <c r="F72" s="62"/>
      <c r="G72" s="57"/>
      <c r="H72" s="30"/>
      <c r="I72" s="31">
        <f t="shared" si="2"/>
        <v>180000</v>
      </c>
      <c r="J72" s="32">
        <f t="shared" si="5"/>
        <v>25000</v>
      </c>
      <c r="K72" s="33"/>
      <c r="L72" s="34">
        <f t="shared" si="3"/>
        <v>155000</v>
      </c>
      <c r="M72" s="87"/>
      <c r="N72" s="88"/>
      <c r="O72" s="84">
        <f t="shared" si="4"/>
        <v>0</v>
      </c>
    </row>
    <row r="73" spans="2:15">
      <c r="B73" s="27"/>
      <c r="C73" s="6"/>
      <c r="D73" s="28"/>
      <c r="E73" s="29"/>
      <c r="F73" s="62"/>
      <c r="G73" s="57"/>
      <c r="H73" s="30"/>
      <c r="I73" s="31">
        <f t="shared" ref="I73:I136" si="6">I72+D73-F73-G73</f>
        <v>180000</v>
      </c>
      <c r="J73" s="32">
        <f t="shared" si="5"/>
        <v>25000</v>
      </c>
      <c r="K73" s="33"/>
      <c r="L73" s="34">
        <f t="shared" ref="L73:L136" si="7">L72-G73+M73-N73</f>
        <v>155000</v>
      </c>
      <c r="M73" s="87"/>
      <c r="N73" s="88"/>
      <c r="O73" s="84">
        <f t="shared" ref="O73:O136" si="8">O72+G73</f>
        <v>0</v>
      </c>
    </row>
    <row r="74" spans="2:15">
      <c r="B74" s="27"/>
      <c r="C74" s="6"/>
      <c r="D74" s="28"/>
      <c r="E74" s="29"/>
      <c r="F74" s="62"/>
      <c r="G74" s="57"/>
      <c r="H74" s="30"/>
      <c r="I74" s="31">
        <f t="shared" si="6"/>
        <v>180000</v>
      </c>
      <c r="J74" s="32">
        <f t="shared" si="5"/>
        <v>25000</v>
      </c>
      <c r="K74" s="33"/>
      <c r="L74" s="34">
        <f t="shared" si="7"/>
        <v>155000</v>
      </c>
      <c r="M74" s="87"/>
      <c r="N74" s="88"/>
      <c r="O74" s="84">
        <f t="shared" si="8"/>
        <v>0</v>
      </c>
    </row>
    <row r="75" spans="2:15">
      <c r="B75" s="27"/>
      <c r="C75" s="6"/>
      <c r="D75" s="28"/>
      <c r="E75" s="29"/>
      <c r="F75" s="62"/>
      <c r="G75" s="57"/>
      <c r="H75" s="30"/>
      <c r="I75" s="31">
        <f t="shared" si="6"/>
        <v>180000</v>
      </c>
      <c r="J75" s="32">
        <f t="shared" si="5"/>
        <v>25000</v>
      </c>
      <c r="K75" s="33"/>
      <c r="L75" s="34">
        <f t="shared" si="7"/>
        <v>155000</v>
      </c>
      <c r="M75" s="87"/>
      <c r="N75" s="88"/>
      <c r="O75" s="84">
        <f t="shared" si="8"/>
        <v>0</v>
      </c>
    </row>
    <row r="76" spans="2:15">
      <c r="B76" s="27"/>
      <c r="C76" s="6"/>
      <c r="D76" s="28"/>
      <c r="E76" s="29"/>
      <c r="F76" s="62"/>
      <c r="G76" s="57"/>
      <c r="H76" s="30"/>
      <c r="I76" s="31">
        <f t="shared" si="6"/>
        <v>180000</v>
      </c>
      <c r="J76" s="32">
        <f t="shared" si="5"/>
        <v>25000</v>
      </c>
      <c r="K76" s="33"/>
      <c r="L76" s="34">
        <f t="shared" si="7"/>
        <v>155000</v>
      </c>
      <c r="M76" s="87"/>
      <c r="N76" s="88"/>
      <c r="O76" s="84">
        <f t="shared" si="8"/>
        <v>0</v>
      </c>
    </row>
    <row r="77" spans="2:15">
      <c r="B77" s="27"/>
      <c r="C77" s="6"/>
      <c r="D77" s="28"/>
      <c r="E77" s="29"/>
      <c r="F77" s="62"/>
      <c r="G77" s="57"/>
      <c r="H77" s="30"/>
      <c r="I77" s="31">
        <f t="shared" si="6"/>
        <v>180000</v>
      </c>
      <c r="J77" s="32">
        <f t="shared" si="5"/>
        <v>25000</v>
      </c>
      <c r="K77" s="33"/>
      <c r="L77" s="34">
        <f t="shared" si="7"/>
        <v>155000</v>
      </c>
      <c r="M77" s="87"/>
      <c r="N77" s="88"/>
      <c r="O77" s="84">
        <f t="shared" si="8"/>
        <v>0</v>
      </c>
    </row>
    <row r="78" spans="2:15">
      <c r="B78" s="27"/>
      <c r="C78" s="6"/>
      <c r="D78" s="28"/>
      <c r="E78" s="29"/>
      <c r="F78" s="62"/>
      <c r="G78" s="57"/>
      <c r="H78" s="30"/>
      <c r="I78" s="31">
        <f t="shared" si="6"/>
        <v>180000</v>
      </c>
      <c r="J78" s="32">
        <f t="shared" si="5"/>
        <v>25000</v>
      </c>
      <c r="K78" s="33"/>
      <c r="L78" s="34">
        <f t="shared" si="7"/>
        <v>155000</v>
      </c>
      <c r="M78" s="87"/>
      <c r="N78" s="88"/>
      <c r="O78" s="84">
        <f t="shared" si="8"/>
        <v>0</v>
      </c>
    </row>
    <row r="79" spans="2:15">
      <c r="B79" s="27"/>
      <c r="C79" s="6"/>
      <c r="D79" s="28"/>
      <c r="E79" s="29"/>
      <c r="F79" s="62"/>
      <c r="G79" s="57"/>
      <c r="H79" s="30"/>
      <c r="I79" s="31">
        <f t="shared" si="6"/>
        <v>180000</v>
      </c>
      <c r="J79" s="32">
        <f t="shared" si="5"/>
        <v>25000</v>
      </c>
      <c r="K79" s="33"/>
      <c r="L79" s="34">
        <f t="shared" si="7"/>
        <v>155000</v>
      </c>
      <c r="M79" s="87"/>
      <c r="N79" s="88"/>
      <c r="O79" s="84">
        <f t="shared" si="8"/>
        <v>0</v>
      </c>
    </row>
    <row r="80" spans="2:15">
      <c r="B80" s="27"/>
      <c r="C80" s="6"/>
      <c r="D80" s="28"/>
      <c r="E80" s="29"/>
      <c r="F80" s="62"/>
      <c r="G80" s="57"/>
      <c r="H80" s="30"/>
      <c r="I80" s="31">
        <f t="shared" si="6"/>
        <v>180000</v>
      </c>
      <c r="J80" s="32">
        <f t="shared" si="5"/>
        <v>25000</v>
      </c>
      <c r="K80" s="33"/>
      <c r="L80" s="34">
        <f t="shared" si="7"/>
        <v>155000</v>
      </c>
      <c r="M80" s="87"/>
      <c r="N80" s="88"/>
      <c r="O80" s="84">
        <f t="shared" si="8"/>
        <v>0</v>
      </c>
    </row>
    <row r="81" spans="2:15">
      <c r="B81" s="27"/>
      <c r="C81" s="6"/>
      <c r="D81" s="28"/>
      <c r="E81" s="29"/>
      <c r="F81" s="62"/>
      <c r="G81" s="57"/>
      <c r="H81" s="30"/>
      <c r="I81" s="31">
        <f t="shared" si="6"/>
        <v>180000</v>
      </c>
      <c r="J81" s="32">
        <f t="shared" si="5"/>
        <v>25000</v>
      </c>
      <c r="K81" s="33"/>
      <c r="L81" s="34">
        <f t="shared" si="7"/>
        <v>155000</v>
      </c>
      <c r="M81" s="87"/>
      <c r="N81" s="88"/>
      <c r="O81" s="84">
        <f t="shared" si="8"/>
        <v>0</v>
      </c>
    </row>
    <row r="82" spans="2:15">
      <c r="B82" s="27"/>
      <c r="C82" s="6"/>
      <c r="D82" s="28"/>
      <c r="E82" s="29"/>
      <c r="F82" s="62"/>
      <c r="G82" s="57"/>
      <c r="H82" s="30"/>
      <c r="I82" s="31">
        <f t="shared" si="6"/>
        <v>180000</v>
      </c>
      <c r="J82" s="32">
        <f t="shared" si="5"/>
        <v>25000</v>
      </c>
      <c r="K82" s="33"/>
      <c r="L82" s="34">
        <f t="shared" si="7"/>
        <v>155000</v>
      </c>
      <c r="M82" s="87"/>
      <c r="N82" s="88"/>
      <c r="O82" s="84">
        <f t="shared" si="8"/>
        <v>0</v>
      </c>
    </row>
    <row r="83" spans="2:15">
      <c r="B83" s="27"/>
      <c r="C83" s="6"/>
      <c r="D83" s="28"/>
      <c r="E83" s="29"/>
      <c r="F83" s="62"/>
      <c r="G83" s="57"/>
      <c r="H83" s="30"/>
      <c r="I83" s="31">
        <f t="shared" si="6"/>
        <v>180000</v>
      </c>
      <c r="J83" s="32">
        <f t="shared" si="5"/>
        <v>25000</v>
      </c>
      <c r="K83" s="33"/>
      <c r="L83" s="34">
        <f t="shared" si="7"/>
        <v>155000</v>
      </c>
      <c r="M83" s="87"/>
      <c r="N83" s="88"/>
      <c r="O83" s="84">
        <f t="shared" si="8"/>
        <v>0</v>
      </c>
    </row>
    <row r="84" spans="2:15">
      <c r="B84" s="27"/>
      <c r="C84" s="6"/>
      <c r="D84" s="28"/>
      <c r="E84" s="29"/>
      <c r="F84" s="62"/>
      <c r="G84" s="57"/>
      <c r="H84" s="30"/>
      <c r="I84" s="31">
        <f t="shared" si="6"/>
        <v>180000</v>
      </c>
      <c r="J84" s="32">
        <f t="shared" si="5"/>
        <v>25000</v>
      </c>
      <c r="K84" s="33"/>
      <c r="L84" s="34">
        <f t="shared" si="7"/>
        <v>155000</v>
      </c>
      <c r="M84" s="87"/>
      <c r="N84" s="88"/>
      <c r="O84" s="84">
        <f t="shared" si="8"/>
        <v>0</v>
      </c>
    </row>
    <row r="85" spans="2:15">
      <c r="B85" s="27"/>
      <c r="C85" s="6"/>
      <c r="D85" s="28"/>
      <c r="E85" s="29"/>
      <c r="F85" s="62"/>
      <c r="G85" s="57"/>
      <c r="H85" s="30"/>
      <c r="I85" s="31">
        <f t="shared" si="6"/>
        <v>180000</v>
      </c>
      <c r="J85" s="32">
        <f t="shared" si="5"/>
        <v>25000</v>
      </c>
      <c r="K85" s="33"/>
      <c r="L85" s="34">
        <f t="shared" si="7"/>
        <v>155000</v>
      </c>
      <c r="M85" s="87"/>
      <c r="N85" s="88"/>
      <c r="O85" s="84">
        <f t="shared" si="8"/>
        <v>0</v>
      </c>
    </row>
    <row r="86" spans="2:15">
      <c r="B86" s="27"/>
      <c r="C86" s="6"/>
      <c r="D86" s="28"/>
      <c r="E86" s="29"/>
      <c r="F86" s="62"/>
      <c r="G86" s="57"/>
      <c r="H86" s="30"/>
      <c r="I86" s="31">
        <f t="shared" si="6"/>
        <v>180000</v>
      </c>
      <c r="J86" s="32">
        <f t="shared" si="5"/>
        <v>25000</v>
      </c>
      <c r="K86" s="33"/>
      <c r="L86" s="34">
        <f t="shared" si="7"/>
        <v>155000</v>
      </c>
      <c r="M86" s="87"/>
      <c r="N86" s="88"/>
      <c r="O86" s="84">
        <f t="shared" si="8"/>
        <v>0</v>
      </c>
    </row>
    <row r="87" spans="2:15">
      <c r="B87" s="27"/>
      <c r="C87" s="6"/>
      <c r="D87" s="28"/>
      <c r="E87" s="29"/>
      <c r="F87" s="62"/>
      <c r="G87" s="57"/>
      <c r="H87" s="30"/>
      <c r="I87" s="31">
        <f t="shared" si="6"/>
        <v>180000</v>
      </c>
      <c r="J87" s="32">
        <f t="shared" si="5"/>
        <v>25000</v>
      </c>
      <c r="K87" s="33"/>
      <c r="L87" s="34">
        <f t="shared" si="7"/>
        <v>155000</v>
      </c>
      <c r="M87" s="87"/>
      <c r="N87" s="88"/>
      <c r="O87" s="84">
        <f t="shared" si="8"/>
        <v>0</v>
      </c>
    </row>
    <row r="88" spans="2:15">
      <c r="B88" s="27"/>
      <c r="C88" s="6"/>
      <c r="D88" s="28"/>
      <c r="E88" s="29"/>
      <c r="F88" s="62"/>
      <c r="G88" s="57"/>
      <c r="H88" s="30"/>
      <c r="I88" s="31">
        <f t="shared" si="6"/>
        <v>180000</v>
      </c>
      <c r="J88" s="32">
        <f t="shared" si="5"/>
        <v>25000</v>
      </c>
      <c r="K88" s="33"/>
      <c r="L88" s="34">
        <f t="shared" si="7"/>
        <v>155000</v>
      </c>
      <c r="M88" s="87"/>
      <c r="N88" s="88"/>
      <c r="O88" s="84">
        <f t="shared" si="8"/>
        <v>0</v>
      </c>
    </row>
    <row r="89" spans="2:15">
      <c r="B89" s="27"/>
      <c r="C89" s="6"/>
      <c r="D89" s="28"/>
      <c r="E89" s="29"/>
      <c r="F89" s="62"/>
      <c r="G89" s="57"/>
      <c r="H89" s="30"/>
      <c r="I89" s="31">
        <f t="shared" si="6"/>
        <v>180000</v>
      </c>
      <c r="J89" s="32">
        <f t="shared" si="5"/>
        <v>25000</v>
      </c>
      <c r="K89" s="33"/>
      <c r="L89" s="34">
        <f t="shared" si="7"/>
        <v>155000</v>
      </c>
      <c r="M89" s="87"/>
      <c r="N89" s="88"/>
      <c r="O89" s="84">
        <f t="shared" si="8"/>
        <v>0</v>
      </c>
    </row>
    <row r="90" spans="2:15">
      <c r="B90" s="27"/>
      <c r="C90" s="6"/>
      <c r="D90" s="28"/>
      <c r="E90" s="29"/>
      <c r="F90" s="62"/>
      <c r="G90" s="57"/>
      <c r="H90" s="30"/>
      <c r="I90" s="31">
        <f t="shared" si="6"/>
        <v>180000</v>
      </c>
      <c r="J90" s="32">
        <f t="shared" si="5"/>
        <v>25000</v>
      </c>
      <c r="K90" s="33"/>
      <c r="L90" s="34">
        <f t="shared" si="7"/>
        <v>155000</v>
      </c>
      <c r="M90" s="87"/>
      <c r="N90" s="88"/>
      <c r="O90" s="84">
        <f t="shared" si="8"/>
        <v>0</v>
      </c>
    </row>
    <row r="91" spans="2:15">
      <c r="B91" s="27"/>
      <c r="C91" s="6"/>
      <c r="D91" s="28"/>
      <c r="E91" s="29"/>
      <c r="F91" s="62"/>
      <c r="G91" s="57"/>
      <c r="H91" s="30"/>
      <c r="I91" s="31">
        <f t="shared" si="6"/>
        <v>180000</v>
      </c>
      <c r="J91" s="32">
        <f t="shared" si="5"/>
        <v>25000</v>
      </c>
      <c r="K91" s="33"/>
      <c r="L91" s="34">
        <f t="shared" si="7"/>
        <v>155000</v>
      </c>
      <c r="M91" s="87"/>
      <c r="N91" s="88"/>
      <c r="O91" s="84">
        <f t="shared" si="8"/>
        <v>0</v>
      </c>
    </row>
    <row r="92" spans="2:15">
      <c r="B92" s="27"/>
      <c r="C92" s="6"/>
      <c r="D92" s="28"/>
      <c r="E92" s="29"/>
      <c r="F92" s="62"/>
      <c r="G92" s="57"/>
      <c r="H92" s="30"/>
      <c r="I92" s="31">
        <f t="shared" si="6"/>
        <v>180000</v>
      </c>
      <c r="J92" s="32">
        <f t="shared" si="5"/>
        <v>25000</v>
      </c>
      <c r="K92" s="33"/>
      <c r="L92" s="34">
        <f t="shared" si="7"/>
        <v>155000</v>
      </c>
      <c r="M92" s="87"/>
      <c r="N92" s="88"/>
      <c r="O92" s="84">
        <f t="shared" si="8"/>
        <v>0</v>
      </c>
    </row>
    <row r="93" spans="2:15">
      <c r="B93" s="27"/>
      <c r="C93" s="6"/>
      <c r="D93" s="28"/>
      <c r="E93" s="29"/>
      <c r="F93" s="62"/>
      <c r="G93" s="57"/>
      <c r="H93" s="30"/>
      <c r="I93" s="31">
        <f t="shared" si="6"/>
        <v>180000</v>
      </c>
      <c r="J93" s="32">
        <f t="shared" si="5"/>
        <v>25000</v>
      </c>
      <c r="K93" s="33"/>
      <c r="L93" s="34">
        <f t="shared" si="7"/>
        <v>155000</v>
      </c>
      <c r="M93" s="87"/>
      <c r="N93" s="88"/>
      <c r="O93" s="84">
        <f t="shared" si="8"/>
        <v>0</v>
      </c>
    </row>
    <row r="94" spans="2:15">
      <c r="B94" s="27"/>
      <c r="C94" s="6"/>
      <c r="D94" s="28"/>
      <c r="E94" s="29"/>
      <c r="F94" s="62"/>
      <c r="G94" s="57"/>
      <c r="H94" s="30"/>
      <c r="I94" s="31">
        <f t="shared" si="6"/>
        <v>180000</v>
      </c>
      <c r="J94" s="32">
        <f t="shared" si="5"/>
        <v>25000</v>
      </c>
      <c r="K94" s="33"/>
      <c r="L94" s="34">
        <f t="shared" si="7"/>
        <v>155000</v>
      </c>
      <c r="M94" s="87"/>
      <c r="N94" s="88"/>
      <c r="O94" s="84">
        <f t="shared" si="8"/>
        <v>0</v>
      </c>
    </row>
    <row r="95" spans="2:15">
      <c r="B95" s="27"/>
      <c r="C95" s="6"/>
      <c r="D95" s="28"/>
      <c r="E95" s="29"/>
      <c r="F95" s="62"/>
      <c r="G95" s="57"/>
      <c r="H95" s="30"/>
      <c r="I95" s="31">
        <f t="shared" si="6"/>
        <v>180000</v>
      </c>
      <c r="J95" s="32">
        <f t="shared" si="5"/>
        <v>25000</v>
      </c>
      <c r="K95" s="33"/>
      <c r="L95" s="34">
        <f t="shared" si="7"/>
        <v>155000</v>
      </c>
      <c r="M95" s="87"/>
      <c r="N95" s="88"/>
      <c r="O95" s="84">
        <f t="shared" si="8"/>
        <v>0</v>
      </c>
    </row>
    <row r="96" spans="2:15">
      <c r="B96" s="27"/>
      <c r="C96" s="6"/>
      <c r="D96" s="28"/>
      <c r="E96" s="29"/>
      <c r="F96" s="62"/>
      <c r="G96" s="57"/>
      <c r="H96" s="30"/>
      <c r="I96" s="31">
        <f t="shared" si="6"/>
        <v>180000</v>
      </c>
      <c r="J96" s="32">
        <f t="shared" si="5"/>
        <v>25000</v>
      </c>
      <c r="K96" s="33"/>
      <c r="L96" s="34">
        <f t="shared" si="7"/>
        <v>155000</v>
      </c>
      <c r="M96" s="87"/>
      <c r="N96" s="88"/>
      <c r="O96" s="84">
        <f t="shared" si="8"/>
        <v>0</v>
      </c>
    </row>
    <row r="97" spans="2:15">
      <c r="B97" s="27"/>
      <c r="C97" s="6"/>
      <c r="D97" s="28"/>
      <c r="E97" s="29"/>
      <c r="F97" s="62"/>
      <c r="G97" s="57"/>
      <c r="H97" s="30"/>
      <c r="I97" s="31">
        <f t="shared" si="6"/>
        <v>180000</v>
      </c>
      <c r="J97" s="32">
        <f t="shared" si="5"/>
        <v>25000</v>
      </c>
      <c r="K97" s="33"/>
      <c r="L97" s="34">
        <f t="shared" si="7"/>
        <v>155000</v>
      </c>
      <c r="M97" s="87"/>
      <c r="N97" s="88"/>
      <c r="O97" s="84">
        <f t="shared" si="8"/>
        <v>0</v>
      </c>
    </row>
    <row r="98" spans="2:15">
      <c r="B98" s="27"/>
      <c r="C98" s="6"/>
      <c r="D98" s="28"/>
      <c r="E98" s="29"/>
      <c r="F98" s="62"/>
      <c r="G98" s="57"/>
      <c r="H98" s="30"/>
      <c r="I98" s="31">
        <f t="shared" si="6"/>
        <v>180000</v>
      </c>
      <c r="J98" s="32">
        <f t="shared" si="5"/>
        <v>25000</v>
      </c>
      <c r="K98" s="33"/>
      <c r="L98" s="34">
        <f t="shared" si="7"/>
        <v>155000</v>
      </c>
      <c r="M98" s="87"/>
      <c r="N98" s="88"/>
      <c r="O98" s="84">
        <f t="shared" si="8"/>
        <v>0</v>
      </c>
    </row>
    <row r="99" spans="2:15">
      <c r="B99" s="27"/>
      <c r="C99" s="6"/>
      <c r="D99" s="28"/>
      <c r="E99" s="29"/>
      <c r="F99" s="62"/>
      <c r="G99" s="57"/>
      <c r="H99" s="30"/>
      <c r="I99" s="31">
        <f t="shared" si="6"/>
        <v>180000</v>
      </c>
      <c r="J99" s="32">
        <f t="shared" si="5"/>
        <v>25000</v>
      </c>
      <c r="K99" s="33"/>
      <c r="L99" s="34">
        <f t="shared" si="7"/>
        <v>155000</v>
      </c>
      <c r="M99" s="87"/>
      <c r="N99" s="88"/>
      <c r="O99" s="84">
        <f t="shared" si="8"/>
        <v>0</v>
      </c>
    </row>
    <row r="100" spans="2:15">
      <c r="B100" s="27"/>
      <c r="C100" s="6"/>
      <c r="D100" s="28"/>
      <c r="E100" s="29"/>
      <c r="F100" s="62"/>
      <c r="G100" s="57"/>
      <c r="H100" s="30"/>
      <c r="I100" s="31">
        <f t="shared" si="6"/>
        <v>180000</v>
      </c>
      <c r="J100" s="32">
        <f t="shared" si="5"/>
        <v>25000</v>
      </c>
      <c r="K100" s="33"/>
      <c r="L100" s="34">
        <f t="shared" si="7"/>
        <v>155000</v>
      </c>
      <c r="M100" s="87"/>
      <c r="N100" s="88"/>
      <c r="O100" s="84">
        <f t="shared" si="8"/>
        <v>0</v>
      </c>
    </row>
    <row r="101" spans="2:15">
      <c r="B101" s="27"/>
      <c r="C101" s="6"/>
      <c r="D101" s="28"/>
      <c r="E101" s="29"/>
      <c r="F101" s="62"/>
      <c r="G101" s="57"/>
      <c r="H101" s="30"/>
      <c r="I101" s="31">
        <f t="shared" si="6"/>
        <v>180000</v>
      </c>
      <c r="J101" s="32">
        <f t="shared" si="5"/>
        <v>25000</v>
      </c>
      <c r="K101" s="33"/>
      <c r="L101" s="34">
        <f t="shared" si="7"/>
        <v>155000</v>
      </c>
      <c r="M101" s="87"/>
      <c r="N101" s="88"/>
      <c r="O101" s="84">
        <f t="shared" si="8"/>
        <v>0</v>
      </c>
    </row>
    <row r="102" spans="2:15">
      <c r="B102" s="27"/>
      <c r="C102" s="6"/>
      <c r="D102" s="28"/>
      <c r="E102" s="29"/>
      <c r="F102" s="62"/>
      <c r="G102" s="57"/>
      <c r="H102" s="30"/>
      <c r="I102" s="31">
        <f t="shared" si="6"/>
        <v>180000</v>
      </c>
      <c r="J102" s="32">
        <f t="shared" si="5"/>
        <v>25000</v>
      </c>
      <c r="K102" s="33"/>
      <c r="L102" s="34">
        <f t="shared" si="7"/>
        <v>155000</v>
      </c>
      <c r="M102" s="87"/>
      <c r="N102" s="88"/>
      <c r="O102" s="84">
        <f t="shared" si="8"/>
        <v>0</v>
      </c>
    </row>
    <row r="103" spans="2:15">
      <c r="B103" s="27"/>
      <c r="C103" s="6"/>
      <c r="D103" s="28"/>
      <c r="E103" s="29"/>
      <c r="F103" s="62"/>
      <c r="G103" s="57"/>
      <c r="H103" s="30"/>
      <c r="I103" s="31">
        <f t="shared" si="6"/>
        <v>180000</v>
      </c>
      <c r="J103" s="32">
        <f t="shared" si="5"/>
        <v>25000</v>
      </c>
      <c r="K103" s="33"/>
      <c r="L103" s="34">
        <f t="shared" si="7"/>
        <v>155000</v>
      </c>
      <c r="M103" s="87"/>
      <c r="N103" s="88"/>
      <c r="O103" s="84">
        <f t="shared" si="8"/>
        <v>0</v>
      </c>
    </row>
    <row r="104" spans="2:15">
      <c r="B104" s="27"/>
      <c r="C104" s="6"/>
      <c r="D104" s="28"/>
      <c r="E104" s="29"/>
      <c r="F104" s="62"/>
      <c r="G104" s="57"/>
      <c r="H104" s="30"/>
      <c r="I104" s="31">
        <f t="shared" si="6"/>
        <v>180000</v>
      </c>
      <c r="J104" s="32">
        <f t="shared" si="5"/>
        <v>25000</v>
      </c>
      <c r="K104" s="33"/>
      <c r="L104" s="34">
        <f t="shared" si="7"/>
        <v>155000</v>
      </c>
      <c r="M104" s="87"/>
      <c r="N104" s="88"/>
      <c r="O104" s="84">
        <f t="shared" si="8"/>
        <v>0</v>
      </c>
    </row>
    <row r="105" spans="2:15">
      <c r="B105" s="27"/>
      <c r="C105" s="6"/>
      <c r="D105" s="28"/>
      <c r="E105" s="29"/>
      <c r="F105" s="62"/>
      <c r="G105" s="57"/>
      <c r="H105" s="30"/>
      <c r="I105" s="31">
        <f t="shared" si="6"/>
        <v>180000</v>
      </c>
      <c r="J105" s="32">
        <f t="shared" si="5"/>
        <v>25000</v>
      </c>
      <c r="K105" s="33"/>
      <c r="L105" s="34">
        <f t="shared" si="7"/>
        <v>155000</v>
      </c>
      <c r="M105" s="87"/>
      <c r="N105" s="88"/>
      <c r="O105" s="84">
        <f t="shared" si="8"/>
        <v>0</v>
      </c>
    </row>
    <row r="106" spans="2:15">
      <c r="B106" s="27"/>
      <c r="C106" s="6"/>
      <c r="D106" s="28"/>
      <c r="E106" s="29"/>
      <c r="F106" s="62"/>
      <c r="G106" s="57"/>
      <c r="H106" s="30"/>
      <c r="I106" s="31">
        <f t="shared" si="6"/>
        <v>180000</v>
      </c>
      <c r="J106" s="32">
        <f t="shared" si="5"/>
        <v>25000</v>
      </c>
      <c r="K106" s="33"/>
      <c r="L106" s="34">
        <f t="shared" si="7"/>
        <v>155000</v>
      </c>
      <c r="M106" s="87"/>
      <c r="N106" s="88"/>
      <c r="O106" s="84">
        <f t="shared" si="8"/>
        <v>0</v>
      </c>
    </row>
    <row r="107" spans="2:15">
      <c r="B107" s="27"/>
      <c r="C107" s="6"/>
      <c r="D107" s="28"/>
      <c r="E107" s="29"/>
      <c r="F107" s="62"/>
      <c r="G107" s="57"/>
      <c r="H107" s="30"/>
      <c r="I107" s="31">
        <f t="shared" si="6"/>
        <v>180000</v>
      </c>
      <c r="J107" s="32">
        <f t="shared" si="5"/>
        <v>25000</v>
      </c>
      <c r="K107" s="33"/>
      <c r="L107" s="34">
        <f t="shared" si="7"/>
        <v>155000</v>
      </c>
      <c r="M107" s="87"/>
      <c r="N107" s="88"/>
      <c r="O107" s="84">
        <f t="shared" si="8"/>
        <v>0</v>
      </c>
    </row>
    <row r="108" spans="2:15">
      <c r="B108" s="27"/>
      <c r="C108" s="6"/>
      <c r="D108" s="28"/>
      <c r="E108" s="29"/>
      <c r="F108" s="62"/>
      <c r="G108" s="57"/>
      <c r="H108" s="30"/>
      <c r="I108" s="31">
        <f t="shared" si="6"/>
        <v>180000</v>
      </c>
      <c r="J108" s="32">
        <f t="shared" si="5"/>
        <v>25000</v>
      </c>
      <c r="K108" s="33"/>
      <c r="L108" s="34">
        <f t="shared" si="7"/>
        <v>155000</v>
      </c>
      <c r="M108" s="87"/>
      <c r="N108" s="88"/>
      <c r="O108" s="84">
        <f t="shared" si="8"/>
        <v>0</v>
      </c>
    </row>
    <row r="109" spans="2:15">
      <c r="B109" s="40"/>
      <c r="C109" s="6"/>
      <c r="D109" s="41"/>
      <c r="E109" s="29"/>
      <c r="F109" s="63"/>
      <c r="G109" s="57"/>
      <c r="H109" s="30"/>
      <c r="I109" s="31">
        <f t="shared" si="6"/>
        <v>180000</v>
      </c>
      <c r="J109" s="32">
        <f t="shared" si="5"/>
        <v>25000</v>
      </c>
      <c r="K109" s="33"/>
      <c r="L109" s="34">
        <f t="shared" si="7"/>
        <v>155000</v>
      </c>
      <c r="M109" s="87"/>
      <c r="N109" s="88"/>
      <c r="O109" s="84">
        <f t="shared" si="8"/>
        <v>0</v>
      </c>
    </row>
    <row r="110" spans="2:15">
      <c r="B110" s="27"/>
      <c r="C110" s="6"/>
      <c r="D110" s="28"/>
      <c r="E110" s="29"/>
      <c r="F110" s="62"/>
      <c r="G110" s="57"/>
      <c r="H110" s="30"/>
      <c r="I110" s="31">
        <f t="shared" si="6"/>
        <v>180000</v>
      </c>
      <c r="J110" s="32">
        <f t="shared" si="5"/>
        <v>25000</v>
      </c>
      <c r="K110" s="33"/>
      <c r="L110" s="34">
        <f t="shared" si="7"/>
        <v>155000</v>
      </c>
      <c r="M110" s="87"/>
      <c r="N110" s="88"/>
      <c r="O110" s="84">
        <f t="shared" si="8"/>
        <v>0</v>
      </c>
    </row>
    <row r="111" spans="2:15">
      <c r="B111" s="27"/>
      <c r="C111" s="6"/>
      <c r="D111" s="28"/>
      <c r="E111" s="29"/>
      <c r="F111" s="62"/>
      <c r="G111" s="57"/>
      <c r="H111" s="30"/>
      <c r="I111" s="31">
        <f t="shared" si="6"/>
        <v>180000</v>
      </c>
      <c r="J111" s="32">
        <f t="shared" si="5"/>
        <v>25000</v>
      </c>
      <c r="K111" s="33"/>
      <c r="L111" s="34">
        <f t="shared" si="7"/>
        <v>155000</v>
      </c>
      <c r="M111" s="87"/>
      <c r="N111" s="88"/>
      <c r="O111" s="84">
        <f t="shared" si="8"/>
        <v>0</v>
      </c>
    </row>
    <row r="112" spans="2:15">
      <c r="B112" s="42"/>
      <c r="C112" s="6"/>
      <c r="D112" s="43"/>
      <c r="E112" s="29"/>
      <c r="F112" s="64"/>
      <c r="G112" s="58"/>
      <c r="H112" s="36"/>
      <c r="I112" s="31">
        <f t="shared" si="6"/>
        <v>180000</v>
      </c>
      <c r="J112" s="32">
        <f t="shared" si="5"/>
        <v>25000</v>
      </c>
      <c r="K112" s="33"/>
      <c r="L112" s="34">
        <f t="shared" si="7"/>
        <v>155000</v>
      </c>
      <c r="M112" s="95"/>
      <c r="N112" s="96"/>
      <c r="O112" s="84">
        <f t="shared" si="8"/>
        <v>0</v>
      </c>
    </row>
    <row r="113" spans="2:15">
      <c r="B113" s="42"/>
      <c r="C113" s="6"/>
      <c r="D113" s="43"/>
      <c r="E113" s="29"/>
      <c r="F113" s="64"/>
      <c r="G113" s="58"/>
      <c r="H113" s="36"/>
      <c r="I113" s="31">
        <f t="shared" si="6"/>
        <v>180000</v>
      </c>
      <c r="J113" s="32">
        <f t="shared" si="5"/>
        <v>25000</v>
      </c>
      <c r="K113" s="33"/>
      <c r="L113" s="34">
        <f t="shared" si="7"/>
        <v>155000</v>
      </c>
      <c r="M113" s="95"/>
      <c r="N113" s="96"/>
      <c r="O113" s="84">
        <f t="shared" si="8"/>
        <v>0</v>
      </c>
    </row>
    <row r="114" spans="2:15">
      <c r="B114" s="42"/>
      <c r="C114" s="6"/>
      <c r="D114" s="43"/>
      <c r="E114" s="29"/>
      <c r="F114" s="64"/>
      <c r="G114" s="58"/>
      <c r="H114" s="36"/>
      <c r="I114" s="31">
        <f t="shared" si="6"/>
        <v>180000</v>
      </c>
      <c r="J114" s="32">
        <f t="shared" si="5"/>
        <v>25000</v>
      </c>
      <c r="K114" s="33"/>
      <c r="L114" s="34">
        <f t="shared" si="7"/>
        <v>155000</v>
      </c>
      <c r="M114" s="95"/>
      <c r="N114" s="96"/>
      <c r="O114" s="84">
        <f t="shared" si="8"/>
        <v>0</v>
      </c>
    </row>
    <row r="115" spans="2:15">
      <c r="B115" s="42"/>
      <c r="C115" s="6"/>
      <c r="D115" s="43"/>
      <c r="E115" s="29"/>
      <c r="F115" s="64"/>
      <c r="G115" s="58"/>
      <c r="H115" s="36"/>
      <c r="I115" s="31">
        <f t="shared" si="6"/>
        <v>180000</v>
      </c>
      <c r="J115" s="32">
        <f t="shared" si="5"/>
        <v>25000</v>
      </c>
      <c r="K115" s="33"/>
      <c r="L115" s="34">
        <f t="shared" si="7"/>
        <v>155000</v>
      </c>
      <c r="M115" s="95"/>
      <c r="N115" s="96"/>
      <c r="O115" s="84">
        <f t="shared" si="8"/>
        <v>0</v>
      </c>
    </row>
    <row r="116" spans="2:15">
      <c r="B116" s="42"/>
      <c r="C116" s="6"/>
      <c r="D116" s="43"/>
      <c r="E116" s="29"/>
      <c r="F116" s="64"/>
      <c r="G116" s="58"/>
      <c r="H116" s="36"/>
      <c r="I116" s="31">
        <f t="shared" si="6"/>
        <v>180000</v>
      </c>
      <c r="J116" s="32">
        <f t="shared" si="5"/>
        <v>25000</v>
      </c>
      <c r="K116" s="33"/>
      <c r="L116" s="34">
        <f t="shared" si="7"/>
        <v>155000</v>
      </c>
      <c r="M116" s="95"/>
      <c r="N116" s="96"/>
      <c r="O116" s="84">
        <f t="shared" si="8"/>
        <v>0</v>
      </c>
    </row>
    <row r="117" spans="2:15">
      <c r="B117" s="42"/>
      <c r="C117" s="6"/>
      <c r="D117" s="43"/>
      <c r="E117" s="29"/>
      <c r="F117" s="64"/>
      <c r="G117" s="58"/>
      <c r="H117" s="36"/>
      <c r="I117" s="31">
        <f t="shared" si="6"/>
        <v>180000</v>
      </c>
      <c r="J117" s="32">
        <f t="shared" si="5"/>
        <v>25000</v>
      </c>
      <c r="K117" s="33"/>
      <c r="L117" s="34">
        <f t="shared" si="7"/>
        <v>155000</v>
      </c>
      <c r="M117" s="95"/>
      <c r="N117" s="96"/>
      <c r="O117" s="84">
        <f t="shared" si="8"/>
        <v>0</v>
      </c>
    </row>
    <row r="118" spans="2:15">
      <c r="B118" s="42"/>
      <c r="C118" s="6"/>
      <c r="D118" s="43"/>
      <c r="E118" s="29"/>
      <c r="F118" s="64"/>
      <c r="G118" s="58"/>
      <c r="H118" s="36"/>
      <c r="I118" s="31">
        <f t="shared" si="6"/>
        <v>180000</v>
      </c>
      <c r="J118" s="32">
        <f t="shared" si="5"/>
        <v>25000</v>
      </c>
      <c r="K118" s="33"/>
      <c r="L118" s="34">
        <f t="shared" si="7"/>
        <v>155000</v>
      </c>
      <c r="M118" s="95"/>
      <c r="N118" s="96"/>
      <c r="O118" s="84">
        <f t="shared" si="8"/>
        <v>0</v>
      </c>
    </row>
    <row r="119" spans="2:15">
      <c r="B119" s="42"/>
      <c r="C119" s="6"/>
      <c r="D119" s="43"/>
      <c r="E119" s="29"/>
      <c r="F119" s="64"/>
      <c r="G119" s="58"/>
      <c r="H119" s="36"/>
      <c r="I119" s="31">
        <f t="shared" si="6"/>
        <v>180000</v>
      </c>
      <c r="J119" s="32">
        <f t="shared" si="5"/>
        <v>25000</v>
      </c>
      <c r="K119" s="33"/>
      <c r="L119" s="34">
        <f t="shared" si="7"/>
        <v>155000</v>
      </c>
      <c r="M119" s="95"/>
      <c r="N119" s="96"/>
      <c r="O119" s="84">
        <f t="shared" si="8"/>
        <v>0</v>
      </c>
    </row>
    <row r="120" spans="2:15">
      <c r="B120" s="42"/>
      <c r="C120" s="6"/>
      <c r="D120" s="43"/>
      <c r="E120" s="29"/>
      <c r="F120" s="64"/>
      <c r="G120" s="58"/>
      <c r="H120" s="36"/>
      <c r="I120" s="31">
        <f t="shared" si="6"/>
        <v>180000</v>
      </c>
      <c r="J120" s="32">
        <f t="shared" si="5"/>
        <v>25000</v>
      </c>
      <c r="K120" s="33"/>
      <c r="L120" s="34">
        <f t="shared" si="7"/>
        <v>155000</v>
      </c>
      <c r="M120" s="95"/>
      <c r="N120" s="96"/>
      <c r="O120" s="84">
        <f t="shared" si="8"/>
        <v>0</v>
      </c>
    </row>
    <row r="121" spans="2:15">
      <c r="B121" s="42"/>
      <c r="C121" s="6"/>
      <c r="D121" s="43"/>
      <c r="E121" s="29"/>
      <c r="F121" s="64"/>
      <c r="G121" s="58"/>
      <c r="H121" s="36"/>
      <c r="I121" s="31">
        <f t="shared" si="6"/>
        <v>180000</v>
      </c>
      <c r="J121" s="32">
        <f t="shared" si="5"/>
        <v>25000</v>
      </c>
      <c r="K121" s="33"/>
      <c r="L121" s="34">
        <f t="shared" si="7"/>
        <v>155000</v>
      </c>
      <c r="M121" s="95"/>
      <c r="N121" s="96"/>
      <c r="O121" s="84">
        <f t="shared" si="8"/>
        <v>0</v>
      </c>
    </row>
    <row r="122" spans="2:15">
      <c r="B122" s="42"/>
      <c r="C122" s="6"/>
      <c r="D122" s="43"/>
      <c r="E122" s="29"/>
      <c r="F122" s="64"/>
      <c r="G122" s="58"/>
      <c r="H122" s="36"/>
      <c r="I122" s="31">
        <f t="shared" si="6"/>
        <v>180000</v>
      </c>
      <c r="J122" s="32">
        <f t="shared" si="5"/>
        <v>25000</v>
      </c>
      <c r="K122" s="33"/>
      <c r="L122" s="34">
        <f t="shared" si="7"/>
        <v>155000</v>
      </c>
      <c r="M122" s="95"/>
      <c r="N122" s="96"/>
      <c r="O122" s="84">
        <f t="shared" si="8"/>
        <v>0</v>
      </c>
    </row>
    <row r="123" spans="2:15">
      <c r="B123" s="42"/>
      <c r="C123" s="6"/>
      <c r="D123" s="43"/>
      <c r="E123" s="29"/>
      <c r="F123" s="64"/>
      <c r="G123" s="58"/>
      <c r="H123" s="36"/>
      <c r="I123" s="31">
        <f t="shared" si="6"/>
        <v>180000</v>
      </c>
      <c r="J123" s="32">
        <f t="shared" si="5"/>
        <v>25000</v>
      </c>
      <c r="K123" s="33"/>
      <c r="L123" s="34">
        <f t="shared" si="7"/>
        <v>155000</v>
      </c>
      <c r="M123" s="95"/>
      <c r="N123" s="96"/>
      <c r="O123" s="84">
        <f t="shared" si="8"/>
        <v>0</v>
      </c>
    </row>
    <row r="124" spans="2:15">
      <c r="B124" s="42"/>
      <c r="C124" s="6"/>
      <c r="D124" s="43"/>
      <c r="E124" s="29"/>
      <c r="F124" s="64"/>
      <c r="G124" s="58"/>
      <c r="H124" s="36"/>
      <c r="I124" s="31">
        <f t="shared" si="6"/>
        <v>180000</v>
      </c>
      <c r="J124" s="32">
        <f t="shared" si="5"/>
        <v>25000</v>
      </c>
      <c r="K124" s="33"/>
      <c r="L124" s="34">
        <f t="shared" si="7"/>
        <v>155000</v>
      </c>
      <c r="M124" s="95"/>
      <c r="N124" s="96"/>
      <c r="O124" s="84">
        <f t="shared" si="8"/>
        <v>0</v>
      </c>
    </row>
    <row r="125" spans="2:15">
      <c r="B125" s="42"/>
      <c r="C125" s="6"/>
      <c r="D125" s="43"/>
      <c r="E125" s="29"/>
      <c r="F125" s="64"/>
      <c r="G125" s="58"/>
      <c r="H125" s="36"/>
      <c r="I125" s="31">
        <f t="shared" si="6"/>
        <v>180000</v>
      </c>
      <c r="J125" s="32">
        <f t="shared" si="5"/>
        <v>25000</v>
      </c>
      <c r="K125" s="33"/>
      <c r="L125" s="34">
        <f t="shared" si="7"/>
        <v>155000</v>
      </c>
      <c r="M125" s="95"/>
      <c r="N125" s="96"/>
      <c r="O125" s="84">
        <f t="shared" si="8"/>
        <v>0</v>
      </c>
    </row>
    <row r="126" spans="2:15">
      <c r="B126" s="42"/>
      <c r="C126" s="6"/>
      <c r="D126" s="43"/>
      <c r="E126" s="29"/>
      <c r="F126" s="64"/>
      <c r="G126" s="59"/>
      <c r="H126" s="36"/>
      <c r="I126" s="31">
        <f t="shared" si="6"/>
        <v>180000</v>
      </c>
      <c r="J126" s="32">
        <f t="shared" si="5"/>
        <v>25000</v>
      </c>
      <c r="K126" s="33"/>
      <c r="L126" s="34">
        <f t="shared" si="7"/>
        <v>155000</v>
      </c>
      <c r="M126" s="95"/>
      <c r="N126" s="96"/>
      <c r="O126" s="84">
        <f t="shared" si="8"/>
        <v>0</v>
      </c>
    </row>
    <row r="127" spans="2:15">
      <c r="B127" s="42"/>
      <c r="C127" s="6"/>
      <c r="D127" s="43"/>
      <c r="E127" s="29"/>
      <c r="F127" s="64"/>
      <c r="G127" s="58"/>
      <c r="H127" s="36"/>
      <c r="I127" s="31">
        <f t="shared" si="6"/>
        <v>180000</v>
      </c>
      <c r="J127" s="32">
        <f t="shared" si="5"/>
        <v>25000</v>
      </c>
      <c r="K127" s="33"/>
      <c r="L127" s="34">
        <f t="shared" si="7"/>
        <v>155000</v>
      </c>
      <c r="M127" s="95"/>
      <c r="N127" s="96"/>
      <c r="O127" s="84">
        <f t="shared" si="8"/>
        <v>0</v>
      </c>
    </row>
    <row r="128" spans="2:15">
      <c r="B128" s="42"/>
      <c r="C128" s="6"/>
      <c r="D128" s="43"/>
      <c r="E128" s="29"/>
      <c r="F128" s="64"/>
      <c r="G128" s="58"/>
      <c r="H128" s="36"/>
      <c r="I128" s="31">
        <f t="shared" si="6"/>
        <v>180000</v>
      </c>
      <c r="J128" s="32">
        <f t="shared" si="5"/>
        <v>25000</v>
      </c>
      <c r="K128" s="33"/>
      <c r="L128" s="34">
        <f t="shared" si="7"/>
        <v>155000</v>
      </c>
      <c r="M128" s="95"/>
      <c r="N128" s="96"/>
      <c r="O128" s="84">
        <f t="shared" si="8"/>
        <v>0</v>
      </c>
    </row>
    <row r="129" spans="2:15">
      <c r="B129" s="42"/>
      <c r="C129" s="6"/>
      <c r="D129" s="43"/>
      <c r="E129" s="29"/>
      <c r="F129" s="64"/>
      <c r="G129" s="58"/>
      <c r="H129" s="36"/>
      <c r="I129" s="31">
        <f t="shared" si="6"/>
        <v>180000</v>
      </c>
      <c r="J129" s="32">
        <f t="shared" si="5"/>
        <v>25000</v>
      </c>
      <c r="K129" s="33"/>
      <c r="L129" s="34">
        <f t="shared" si="7"/>
        <v>155000</v>
      </c>
      <c r="M129" s="95"/>
      <c r="N129" s="96"/>
      <c r="O129" s="84">
        <f t="shared" si="8"/>
        <v>0</v>
      </c>
    </row>
    <row r="130" spans="2:15">
      <c r="B130" s="42"/>
      <c r="C130" s="6"/>
      <c r="D130" s="43"/>
      <c r="E130" s="29"/>
      <c r="F130" s="64"/>
      <c r="G130" s="58"/>
      <c r="H130" s="36"/>
      <c r="I130" s="31">
        <f t="shared" si="6"/>
        <v>180000</v>
      </c>
      <c r="J130" s="32">
        <f t="shared" si="5"/>
        <v>25000</v>
      </c>
      <c r="K130" s="33"/>
      <c r="L130" s="34">
        <f t="shared" si="7"/>
        <v>155000</v>
      </c>
      <c r="M130" s="95"/>
      <c r="N130" s="96"/>
      <c r="O130" s="84">
        <f t="shared" si="8"/>
        <v>0</v>
      </c>
    </row>
    <row r="131" spans="2:15">
      <c r="B131" s="42"/>
      <c r="C131" s="6"/>
      <c r="D131" s="43"/>
      <c r="E131" s="29"/>
      <c r="F131" s="64"/>
      <c r="G131" s="58"/>
      <c r="H131" s="36"/>
      <c r="I131" s="31">
        <f t="shared" si="6"/>
        <v>180000</v>
      </c>
      <c r="J131" s="32">
        <f t="shared" si="5"/>
        <v>25000</v>
      </c>
      <c r="K131" s="33"/>
      <c r="L131" s="34">
        <f t="shared" si="7"/>
        <v>155000</v>
      </c>
      <c r="M131" s="95"/>
      <c r="N131" s="96"/>
      <c r="O131" s="84">
        <f t="shared" si="8"/>
        <v>0</v>
      </c>
    </row>
    <row r="132" spans="2:15">
      <c r="B132" s="42"/>
      <c r="C132" s="6"/>
      <c r="D132" s="43"/>
      <c r="E132" s="29"/>
      <c r="F132" s="64"/>
      <c r="G132" s="58"/>
      <c r="H132" s="36"/>
      <c r="I132" s="31">
        <f t="shared" si="6"/>
        <v>180000</v>
      </c>
      <c r="J132" s="32">
        <f t="shared" si="5"/>
        <v>25000</v>
      </c>
      <c r="K132" s="33"/>
      <c r="L132" s="34">
        <f t="shared" si="7"/>
        <v>155000</v>
      </c>
      <c r="M132" s="95"/>
      <c r="N132" s="96"/>
      <c r="O132" s="84">
        <f t="shared" si="8"/>
        <v>0</v>
      </c>
    </row>
    <row r="133" spans="2:15">
      <c r="B133" s="42"/>
      <c r="C133" s="6"/>
      <c r="D133" s="43"/>
      <c r="E133" s="29"/>
      <c r="F133" s="64"/>
      <c r="G133" s="58"/>
      <c r="H133" s="36"/>
      <c r="I133" s="31">
        <f t="shared" si="6"/>
        <v>180000</v>
      </c>
      <c r="J133" s="32">
        <f t="shared" si="5"/>
        <v>25000</v>
      </c>
      <c r="K133" s="33"/>
      <c r="L133" s="34">
        <f t="shared" si="7"/>
        <v>155000</v>
      </c>
      <c r="M133" s="95"/>
      <c r="N133" s="96"/>
      <c r="O133" s="84">
        <f t="shared" si="8"/>
        <v>0</v>
      </c>
    </row>
    <row r="134" spans="2:15">
      <c r="B134" s="42"/>
      <c r="C134" s="6"/>
      <c r="D134" s="43"/>
      <c r="E134" s="29"/>
      <c r="F134" s="64"/>
      <c r="G134" s="58"/>
      <c r="H134" s="36"/>
      <c r="I134" s="31">
        <f t="shared" si="6"/>
        <v>180000</v>
      </c>
      <c r="J134" s="32">
        <f t="shared" si="5"/>
        <v>25000</v>
      </c>
      <c r="K134" s="33"/>
      <c r="L134" s="34">
        <f t="shared" si="7"/>
        <v>155000</v>
      </c>
      <c r="M134" s="95"/>
      <c r="N134" s="96"/>
      <c r="O134" s="84">
        <f t="shared" si="8"/>
        <v>0</v>
      </c>
    </row>
    <row r="135" spans="2:15">
      <c r="B135" s="42"/>
      <c r="C135" s="6"/>
      <c r="D135" s="43"/>
      <c r="E135" s="29"/>
      <c r="F135" s="64"/>
      <c r="G135" s="58"/>
      <c r="H135" s="36"/>
      <c r="I135" s="31">
        <f t="shared" si="6"/>
        <v>180000</v>
      </c>
      <c r="J135" s="32">
        <f t="shared" ref="J135:J198" si="9">I135-L135</f>
        <v>25000</v>
      </c>
      <c r="K135" s="33"/>
      <c r="L135" s="34">
        <f t="shared" si="7"/>
        <v>155000</v>
      </c>
      <c r="M135" s="95"/>
      <c r="N135" s="96"/>
      <c r="O135" s="84">
        <f t="shared" si="8"/>
        <v>0</v>
      </c>
    </row>
    <row r="136" spans="2:15">
      <c r="B136" s="42"/>
      <c r="C136" s="6"/>
      <c r="D136" s="43"/>
      <c r="E136" s="29"/>
      <c r="F136" s="64"/>
      <c r="G136" s="58"/>
      <c r="H136" s="36"/>
      <c r="I136" s="31">
        <f t="shared" si="6"/>
        <v>180000</v>
      </c>
      <c r="J136" s="32">
        <f t="shared" si="9"/>
        <v>25000</v>
      </c>
      <c r="K136" s="33"/>
      <c r="L136" s="34">
        <f t="shared" si="7"/>
        <v>155000</v>
      </c>
      <c r="M136" s="95"/>
      <c r="N136" s="96"/>
      <c r="O136" s="84">
        <f t="shared" si="8"/>
        <v>0</v>
      </c>
    </row>
    <row r="137" spans="2:15">
      <c r="B137" s="42"/>
      <c r="C137" s="6"/>
      <c r="D137" s="43"/>
      <c r="E137" s="29"/>
      <c r="F137" s="64"/>
      <c r="G137" s="58"/>
      <c r="H137" s="36"/>
      <c r="I137" s="31">
        <f t="shared" ref="I137:I200" si="10">I136+D137-F137-G137</f>
        <v>180000</v>
      </c>
      <c r="J137" s="32">
        <f t="shared" si="9"/>
        <v>25000</v>
      </c>
      <c r="K137" s="33"/>
      <c r="L137" s="34">
        <f t="shared" ref="L137:L200" si="11">L136-G137+M137-N137</f>
        <v>155000</v>
      </c>
      <c r="M137" s="95"/>
      <c r="N137" s="96"/>
      <c r="O137" s="84">
        <f t="shared" ref="O137:O200" si="12">O136+G137</f>
        <v>0</v>
      </c>
    </row>
    <row r="138" spans="2:15">
      <c r="B138" s="42"/>
      <c r="C138" s="6"/>
      <c r="D138" s="43"/>
      <c r="E138" s="29"/>
      <c r="F138" s="64"/>
      <c r="G138" s="58"/>
      <c r="H138" s="36"/>
      <c r="I138" s="31">
        <f t="shared" si="10"/>
        <v>180000</v>
      </c>
      <c r="J138" s="32">
        <f t="shared" si="9"/>
        <v>25000</v>
      </c>
      <c r="K138" s="33"/>
      <c r="L138" s="34">
        <f t="shared" si="11"/>
        <v>155000</v>
      </c>
      <c r="M138" s="95"/>
      <c r="N138" s="96"/>
      <c r="O138" s="84">
        <f t="shared" si="12"/>
        <v>0</v>
      </c>
    </row>
    <row r="139" spans="2:15">
      <c r="B139" s="42"/>
      <c r="C139" s="6"/>
      <c r="D139" s="43"/>
      <c r="E139" s="29"/>
      <c r="F139" s="64"/>
      <c r="G139" s="58"/>
      <c r="H139" s="36"/>
      <c r="I139" s="31">
        <f t="shared" si="10"/>
        <v>180000</v>
      </c>
      <c r="J139" s="32">
        <f t="shared" si="9"/>
        <v>25000</v>
      </c>
      <c r="K139" s="33"/>
      <c r="L139" s="34">
        <f t="shared" si="11"/>
        <v>155000</v>
      </c>
      <c r="M139" s="95"/>
      <c r="N139" s="96"/>
      <c r="O139" s="84">
        <f t="shared" si="12"/>
        <v>0</v>
      </c>
    </row>
    <row r="140" spans="2:15">
      <c r="B140" s="42"/>
      <c r="C140" s="6"/>
      <c r="D140" s="43"/>
      <c r="E140" s="29"/>
      <c r="F140" s="64"/>
      <c r="G140" s="58"/>
      <c r="H140" s="36"/>
      <c r="I140" s="31">
        <f t="shared" si="10"/>
        <v>180000</v>
      </c>
      <c r="J140" s="32">
        <f t="shared" si="9"/>
        <v>25000</v>
      </c>
      <c r="K140" s="33"/>
      <c r="L140" s="34">
        <f t="shared" si="11"/>
        <v>155000</v>
      </c>
      <c r="M140" s="95"/>
      <c r="N140" s="96"/>
      <c r="O140" s="84">
        <f t="shared" si="12"/>
        <v>0</v>
      </c>
    </row>
    <row r="141" spans="2:15">
      <c r="B141" s="42"/>
      <c r="C141" s="6"/>
      <c r="D141" s="43"/>
      <c r="E141" s="29"/>
      <c r="F141" s="64"/>
      <c r="G141" s="58"/>
      <c r="H141" s="36"/>
      <c r="I141" s="31">
        <f t="shared" si="10"/>
        <v>180000</v>
      </c>
      <c r="J141" s="32">
        <f t="shared" si="9"/>
        <v>25000</v>
      </c>
      <c r="K141" s="33"/>
      <c r="L141" s="34">
        <f t="shared" si="11"/>
        <v>155000</v>
      </c>
      <c r="M141" s="95"/>
      <c r="N141" s="96"/>
      <c r="O141" s="84">
        <f t="shared" si="12"/>
        <v>0</v>
      </c>
    </row>
    <row r="142" spans="2:15">
      <c r="B142" s="42"/>
      <c r="C142" s="6"/>
      <c r="D142" s="43"/>
      <c r="E142" s="29"/>
      <c r="F142" s="64"/>
      <c r="G142" s="58"/>
      <c r="H142" s="36"/>
      <c r="I142" s="31">
        <f t="shared" si="10"/>
        <v>180000</v>
      </c>
      <c r="J142" s="32">
        <f t="shared" si="9"/>
        <v>25000</v>
      </c>
      <c r="K142" s="33"/>
      <c r="L142" s="34">
        <f t="shared" si="11"/>
        <v>155000</v>
      </c>
      <c r="M142" s="95"/>
      <c r="N142" s="96"/>
      <c r="O142" s="84">
        <f t="shared" si="12"/>
        <v>0</v>
      </c>
    </row>
    <row r="143" spans="2:15">
      <c r="B143" s="42"/>
      <c r="C143" s="6"/>
      <c r="D143" s="43"/>
      <c r="E143" s="29"/>
      <c r="F143" s="64"/>
      <c r="G143" s="58"/>
      <c r="H143" s="36"/>
      <c r="I143" s="31">
        <f t="shared" si="10"/>
        <v>180000</v>
      </c>
      <c r="J143" s="32">
        <f t="shared" si="9"/>
        <v>25000</v>
      </c>
      <c r="K143" s="33"/>
      <c r="L143" s="34">
        <f t="shared" si="11"/>
        <v>155000</v>
      </c>
      <c r="M143" s="95"/>
      <c r="N143" s="96"/>
      <c r="O143" s="84">
        <f t="shared" si="12"/>
        <v>0</v>
      </c>
    </row>
    <row r="144" spans="2:15">
      <c r="B144" s="42"/>
      <c r="C144" s="6"/>
      <c r="D144" s="43"/>
      <c r="E144" s="29"/>
      <c r="F144" s="64"/>
      <c r="G144" s="58"/>
      <c r="H144" s="36"/>
      <c r="I144" s="31">
        <f t="shared" si="10"/>
        <v>180000</v>
      </c>
      <c r="J144" s="32">
        <f t="shared" si="9"/>
        <v>25000</v>
      </c>
      <c r="K144" s="33"/>
      <c r="L144" s="34">
        <f t="shared" si="11"/>
        <v>155000</v>
      </c>
      <c r="M144" s="95"/>
      <c r="N144" s="96"/>
      <c r="O144" s="84">
        <f t="shared" si="12"/>
        <v>0</v>
      </c>
    </row>
    <row r="145" spans="2:15">
      <c r="B145" s="42"/>
      <c r="C145" s="6"/>
      <c r="D145" s="43"/>
      <c r="E145" s="29"/>
      <c r="F145" s="64"/>
      <c r="G145" s="58"/>
      <c r="H145" s="36"/>
      <c r="I145" s="31">
        <f t="shared" si="10"/>
        <v>180000</v>
      </c>
      <c r="J145" s="32">
        <f t="shared" si="9"/>
        <v>25000</v>
      </c>
      <c r="K145" s="33"/>
      <c r="L145" s="34">
        <f t="shared" si="11"/>
        <v>155000</v>
      </c>
      <c r="M145" s="95"/>
      <c r="N145" s="96"/>
      <c r="O145" s="84">
        <f t="shared" si="12"/>
        <v>0</v>
      </c>
    </row>
    <row r="146" spans="2:15">
      <c r="B146" s="42"/>
      <c r="C146" s="6"/>
      <c r="D146" s="43"/>
      <c r="E146" s="29"/>
      <c r="F146" s="64"/>
      <c r="G146" s="58"/>
      <c r="H146" s="36"/>
      <c r="I146" s="31">
        <f t="shared" si="10"/>
        <v>180000</v>
      </c>
      <c r="J146" s="32">
        <f t="shared" si="9"/>
        <v>25000</v>
      </c>
      <c r="K146" s="33"/>
      <c r="L146" s="34">
        <f t="shared" si="11"/>
        <v>155000</v>
      </c>
      <c r="M146" s="95"/>
      <c r="N146" s="96"/>
      <c r="O146" s="84">
        <f t="shared" si="12"/>
        <v>0</v>
      </c>
    </row>
    <row r="147" spans="2:15">
      <c r="B147" s="42"/>
      <c r="C147" s="6"/>
      <c r="D147" s="43"/>
      <c r="E147" s="29"/>
      <c r="F147" s="64"/>
      <c r="G147" s="58"/>
      <c r="H147" s="36"/>
      <c r="I147" s="31">
        <f t="shared" si="10"/>
        <v>180000</v>
      </c>
      <c r="J147" s="32">
        <f t="shared" si="9"/>
        <v>25000</v>
      </c>
      <c r="K147" s="33"/>
      <c r="L147" s="34">
        <f t="shared" si="11"/>
        <v>155000</v>
      </c>
      <c r="M147" s="95"/>
      <c r="N147" s="96"/>
      <c r="O147" s="84">
        <f t="shared" si="12"/>
        <v>0</v>
      </c>
    </row>
    <row r="148" spans="2:15">
      <c r="B148" s="42"/>
      <c r="C148" s="6"/>
      <c r="D148" s="43"/>
      <c r="E148" s="29"/>
      <c r="F148" s="64"/>
      <c r="G148" s="58"/>
      <c r="H148" s="36"/>
      <c r="I148" s="31">
        <f t="shared" si="10"/>
        <v>180000</v>
      </c>
      <c r="J148" s="32">
        <f t="shared" si="9"/>
        <v>25000</v>
      </c>
      <c r="K148" s="33"/>
      <c r="L148" s="34">
        <f t="shared" si="11"/>
        <v>155000</v>
      </c>
      <c r="M148" s="95"/>
      <c r="N148" s="96"/>
      <c r="O148" s="84">
        <f t="shared" si="12"/>
        <v>0</v>
      </c>
    </row>
    <row r="149" spans="2:15">
      <c r="B149" s="42"/>
      <c r="C149" s="6"/>
      <c r="D149" s="43"/>
      <c r="E149" s="29"/>
      <c r="F149" s="64"/>
      <c r="G149" s="58"/>
      <c r="H149" s="36"/>
      <c r="I149" s="31">
        <f t="shared" si="10"/>
        <v>180000</v>
      </c>
      <c r="J149" s="32">
        <f t="shared" si="9"/>
        <v>25000</v>
      </c>
      <c r="K149" s="33"/>
      <c r="L149" s="34">
        <f t="shared" si="11"/>
        <v>155000</v>
      </c>
      <c r="M149" s="95"/>
      <c r="N149" s="96"/>
      <c r="O149" s="84">
        <f t="shared" si="12"/>
        <v>0</v>
      </c>
    </row>
    <row r="150" spans="2:15">
      <c r="B150" s="42"/>
      <c r="C150" s="6"/>
      <c r="D150" s="43"/>
      <c r="E150" s="29"/>
      <c r="F150" s="64"/>
      <c r="G150" s="58"/>
      <c r="H150" s="36"/>
      <c r="I150" s="31">
        <f t="shared" si="10"/>
        <v>180000</v>
      </c>
      <c r="J150" s="32">
        <f t="shared" si="9"/>
        <v>25000</v>
      </c>
      <c r="K150" s="33"/>
      <c r="L150" s="34">
        <f t="shared" si="11"/>
        <v>155000</v>
      </c>
      <c r="M150" s="95"/>
      <c r="N150" s="96"/>
      <c r="O150" s="84">
        <f t="shared" si="12"/>
        <v>0</v>
      </c>
    </row>
    <row r="151" spans="2:15">
      <c r="B151" s="42"/>
      <c r="C151" s="6"/>
      <c r="D151" s="43"/>
      <c r="E151" s="29"/>
      <c r="F151" s="64"/>
      <c r="G151" s="58"/>
      <c r="H151" s="36"/>
      <c r="I151" s="31">
        <f t="shared" si="10"/>
        <v>180000</v>
      </c>
      <c r="J151" s="32">
        <f t="shared" si="9"/>
        <v>25000</v>
      </c>
      <c r="K151" s="33"/>
      <c r="L151" s="34">
        <f t="shared" si="11"/>
        <v>155000</v>
      </c>
      <c r="M151" s="95"/>
      <c r="N151" s="96"/>
      <c r="O151" s="84">
        <f t="shared" si="12"/>
        <v>0</v>
      </c>
    </row>
    <row r="152" spans="2:15">
      <c r="B152" s="42"/>
      <c r="C152" s="6"/>
      <c r="D152" s="43"/>
      <c r="E152" s="29"/>
      <c r="F152" s="64"/>
      <c r="G152" s="58"/>
      <c r="H152" s="36"/>
      <c r="I152" s="31">
        <f t="shared" si="10"/>
        <v>180000</v>
      </c>
      <c r="J152" s="32">
        <f t="shared" si="9"/>
        <v>25000</v>
      </c>
      <c r="K152" s="33"/>
      <c r="L152" s="34">
        <f t="shared" si="11"/>
        <v>155000</v>
      </c>
      <c r="M152" s="95"/>
      <c r="N152" s="96"/>
      <c r="O152" s="84">
        <f t="shared" si="12"/>
        <v>0</v>
      </c>
    </row>
    <row r="153" spans="2:15">
      <c r="B153" s="42"/>
      <c r="C153" s="6"/>
      <c r="D153" s="43"/>
      <c r="E153" s="29"/>
      <c r="F153" s="64"/>
      <c r="G153" s="58"/>
      <c r="H153" s="36"/>
      <c r="I153" s="31">
        <f t="shared" si="10"/>
        <v>180000</v>
      </c>
      <c r="J153" s="32">
        <f t="shared" si="9"/>
        <v>25000</v>
      </c>
      <c r="K153" s="33"/>
      <c r="L153" s="34">
        <f t="shared" si="11"/>
        <v>155000</v>
      </c>
      <c r="M153" s="95"/>
      <c r="N153" s="96"/>
      <c r="O153" s="84">
        <f t="shared" si="12"/>
        <v>0</v>
      </c>
    </row>
    <row r="154" spans="2:15">
      <c r="B154" s="42"/>
      <c r="C154" s="6"/>
      <c r="D154" s="43"/>
      <c r="E154" s="29"/>
      <c r="F154" s="64"/>
      <c r="G154" s="58"/>
      <c r="H154" s="36"/>
      <c r="I154" s="31">
        <f t="shared" si="10"/>
        <v>180000</v>
      </c>
      <c r="J154" s="32">
        <f t="shared" si="9"/>
        <v>25000</v>
      </c>
      <c r="K154" s="33"/>
      <c r="L154" s="34">
        <f t="shared" si="11"/>
        <v>155000</v>
      </c>
      <c r="M154" s="95"/>
      <c r="N154" s="96"/>
      <c r="O154" s="84">
        <f t="shared" si="12"/>
        <v>0</v>
      </c>
    </row>
    <row r="155" spans="2:15">
      <c r="B155" s="42"/>
      <c r="C155" s="6"/>
      <c r="D155" s="43"/>
      <c r="E155" s="29"/>
      <c r="F155" s="64"/>
      <c r="G155" s="58"/>
      <c r="H155" s="36"/>
      <c r="I155" s="31">
        <f t="shared" si="10"/>
        <v>180000</v>
      </c>
      <c r="J155" s="32">
        <f t="shared" si="9"/>
        <v>25000</v>
      </c>
      <c r="K155" s="33"/>
      <c r="L155" s="34">
        <f t="shared" si="11"/>
        <v>155000</v>
      </c>
      <c r="M155" s="95"/>
      <c r="N155" s="96"/>
      <c r="O155" s="84">
        <f t="shared" si="12"/>
        <v>0</v>
      </c>
    </row>
    <row r="156" spans="2:15">
      <c r="B156" s="42"/>
      <c r="C156" s="6"/>
      <c r="D156" s="43"/>
      <c r="E156" s="29"/>
      <c r="F156" s="64"/>
      <c r="G156" s="58"/>
      <c r="H156" s="36"/>
      <c r="I156" s="31">
        <f t="shared" si="10"/>
        <v>180000</v>
      </c>
      <c r="J156" s="32">
        <f t="shared" si="9"/>
        <v>25000</v>
      </c>
      <c r="K156" s="33"/>
      <c r="L156" s="34">
        <f t="shared" si="11"/>
        <v>155000</v>
      </c>
      <c r="M156" s="95"/>
      <c r="N156" s="96"/>
      <c r="O156" s="84">
        <f t="shared" si="12"/>
        <v>0</v>
      </c>
    </row>
    <row r="157" spans="2:15">
      <c r="B157" s="42"/>
      <c r="C157" s="6"/>
      <c r="D157" s="43"/>
      <c r="E157" s="29"/>
      <c r="F157" s="64"/>
      <c r="G157" s="58"/>
      <c r="H157" s="36"/>
      <c r="I157" s="31">
        <f t="shared" si="10"/>
        <v>180000</v>
      </c>
      <c r="J157" s="32">
        <f t="shared" si="9"/>
        <v>25000</v>
      </c>
      <c r="K157" s="33"/>
      <c r="L157" s="34">
        <f t="shared" si="11"/>
        <v>155000</v>
      </c>
      <c r="M157" s="95"/>
      <c r="N157" s="96"/>
      <c r="O157" s="84">
        <f t="shared" si="12"/>
        <v>0</v>
      </c>
    </row>
    <row r="158" spans="2:15">
      <c r="B158" s="42"/>
      <c r="C158" s="6"/>
      <c r="D158" s="43"/>
      <c r="E158" s="29"/>
      <c r="F158" s="64"/>
      <c r="G158" s="58"/>
      <c r="H158" s="36"/>
      <c r="I158" s="31">
        <f t="shared" si="10"/>
        <v>180000</v>
      </c>
      <c r="J158" s="32">
        <f t="shared" si="9"/>
        <v>25000</v>
      </c>
      <c r="K158" s="33"/>
      <c r="L158" s="34">
        <f t="shared" si="11"/>
        <v>155000</v>
      </c>
      <c r="M158" s="95"/>
      <c r="N158" s="96"/>
      <c r="O158" s="84">
        <f t="shared" si="12"/>
        <v>0</v>
      </c>
    </row>
    <row r="159" spans="2:15">
      <c r="B159" s="42"/>
      <c r="C159" s="6"/>
      <c r="D159" s="43"/>
      <c r="E159" s="29"/>
      <c r="F159" s="64"/>
      <c r="G159" s="58"/>
      <c r="H159" s="36"/>
      <c r="I159" s="31">
        <f t="shared" si="10"/>
        <v>180000</v>
      </c>
      <c r="J159" s="32">
        <f t="shared" si="9"/>
        <v>25000</v>
      </c>
      <c r="K159" s="33"/>
      <c r="L159" s="34">
        <f t="shared" si="11"/>
        <v>155000</v>
      </c>
      <c r="M159" s="95"/>
      <c r="N159" s="96"/>
      <c r="O159" s="84">
        <f t="shared" si="12"/>
        <v>0</v>
      </c>
    </row>
    <row r="160" spans="2:15">
      <c r="B160" s="42"/>
      <c r="C160" s="6"/>
      <c r="D160" s="43"/>
      <c r="E160" s="29"/>
      <c r="F160" s="64"/>
      <c r="G160" s="58"/>
      <c r="H160" s="36"/>
      <c r="I160" s="31">
        <f t="shared" si="10"/>
        <v>180000</v>
      </c>
      <c r="J160" s="32">
        <f t="shared" si="9"/>
        <v>25000</v>
      </c>
      <c r="K160" s="33"/>
      <c r="L160" s="34">
        <f t="shared" si="11"/>
        <v>155000</v>
      </c>
      <c r="M160" s="95"/>
      <c r="N160" s="96"/>
      <c r="O160" s="84">
        <f t="shared" si="12"/>
        <v>0</v>
      </c>
    </row>
    <row r="161" spans="2:15">
      <c r="B161" s="42"/>
      <c r="C161" s="6"/>
      <c r="D161" s="43"/>
      <c r="E161" s="29"/>
      <c r="F161" s="64"/>
      <c r="G161" s="58"/>
      <c r="H161" s="36"/>
      <c r="I161" s="31">
        <f t="shared" si="10"/>
        <v>180000</v>
      </c>
      <c r="J161" s="32">
        <f t="shared" si="9"/>
        <v>25000</v>
      </c>
      <c r="K161" s="33"/>
      <c r="L161" s="34">
        <f t="shared" si="11"/>
        <v>155000</v>
      </c>
      <c r="M161" s="95"/>
      <c r="N161" s="96"/>
      <c r="O161" s="84">
        <f t="shared" si="12"/>
        <v>0</v>
      </c>
    </row>
    <row r="162" spans="2:15">
      <c r="B162" s="42"/>
      <c r="C162" s="6"/>
      <c r="D162" s="43"/>
      <c r="E162" s="29"/>
      <c r="F162" s="64"/>
      <c r="G162" s="58"/>
      <c r="H162" s="36"/>
      <c r="I162" s="31">
        <f t="shared" si="10"/>
        <v>180000</v>
      </c>
      <c r="J162" s="32">
        <f t="shared" si="9"/>
        <v>25000</v>
      </c>
      <c r="K162" s="33"/>
      <c r="L162" s="34">
        <f t="shared" si="11"/>
        <v>155000</v>
      </c>
      <c r="M162" s="95"/>
      <c r="N162" s="96"/>
      <c r="O162" s="84">
        <f t="shared" si="12"/>
        <v>0</v>
      </c>
    </row>
    <row r="163" spans="2:15">
      <c r="B163" s="42"/>
      <c r="C163" s="6"/>
      <c r="D163" s="43"/>
      <c r="E163" s="29"/>
      <c r="F163" s="64"/>
      <c r="G163" s="58"/>
      <c r="H163" s="36"/>
      <c r="I163" s="31">
        <f t="shared" si="10"/>
        <v>180000</v>
      </c>
      <c r="J163" s="32">
        <f t="shared" si="9"/>
        <v>25000</v>
      </c>
      <c r="K163" s="33"/>
      <c r="L163" s="34">
        <f t="shared" si="11"/>
        <v>155000</v>
      </c>
      <c r="M163" s="95"/>
      <c r="N163" s="96"/>
      <c r="O163" s="84">
        <f t="shared" si="12"/>
        <v>0</v>
      </c>
    </row>
    <row r="164" spans="2:15">
      <c r="B164" s="42"/>
      <c r="C164" s="6"/>
      <c r="D164" s="43"/>
      <c r="E164" s="29"/>
      <c r="F164" s="64"/>
      <c r="G164" s="58"/>
      <c r="H164" s="36"/>
      <c r="I164" s="31">
        <f t="shared" si="10"/>
        <v>180000</v>
      </c>
      <c r="J164" s="32">
        <f t="shared" si="9"/>
        <v>25000</v>
      </c>
      <c r="K164" s="33"/>
      <c r="L164" s="34">
        <f t="shared" si="11"/>
        <v>155000</v>
      </c>
      <c r="M164" s="95"/>
      <c r="N164" s="96"/>
      <c r="O164" s="84">
        <f t="shared" si="12"/>
        <v>0</v>
      </c>
    </row>
    <row r="165" spans="2:15">
      <c r="B165" s="42"/>
      <c r="C165" s="6"/>
      <c r="D165" s="43"/>
      <c r="E165" s="29"/>
      <c r="F165" s="64"/>
      <c r="G165" s="58"/>
      <c r="H165" s="36"/>
      <c r="I165" s="31">
        <f t="shared" si="10"/>
        <v>180000</v>
      </c>
      <c r="J165" s="32">
        <f t="shared" si="9"/>
        <v>25000</v>
      </c>
      <c r="K165" s="33"/>
      <c r="L165" s="34">
        <f t="shared" si="11"/>
        <v>155000</v>
      </c>
      <c r="M165" s="95"/>
      <c r="N165" s="96"/>
      <c r="O165" s="84">
        <f t="shared" si="12"/>
        <v>0</v>
      </c>
    </row>
    <row r="166" spans="2:15">
      <c r="B166" s="42"/>
      <c r="C166" s="6"/>
      <c r="D166" s="43"/>
      <c r="E166" s="29"/>
      <c r="F166" s="64"/>
      <c r="G166" s="58"/>
      <c r="H166" s="36"/>
      <c r="I166" s="31">
        <f t="shared" si="10"/>
        <v>180000</v>
      </c>
      <c r="J166" s="32">
        <f t="shared" si="9"/>
        <v>25000</v>
      </c>
      <c r="K166" s="33"/>
      <c r="L166" s="34">
        <f t="shared" si="11"/>
        <v>155000</v>
      </c>
      <c r="M166" s="95"/>
      <c r="N166" s="96"/>
      <c r="O166" s="84">
        <f t="shared" si="12"/>
        <v>0</v>
      </c>
    </row>
    <row r="167" spans="2:15">
      <c r="B167" s="42"/>
      <c r="C167" s="6"/>
      <c r="D167" s="43"/>
      <c r="E167" s="29"/>
      <c r="F167" s="64"/>
      <c r="G167" s="58"/>
      <c r="H167" s="36"/>
      <c r="I167" s="31">
        <f t="shared" si="10"/>
        <v>180000</v>
      </c>
      <c r="J167" s="32">
        <f t="shared" si="9"/>
        <v>25000</v>
      </c>
      <c r="K167" s="33"/>
      <c r="L167" s="34">
        <f t="shared" si="11"/>
        <v>155000</v>
      </c>
      <c r="M167" s="95"/>
      <c r="N167" s="96"/>
      <c r="O167" s="84">
        <f t="shared" si="12"/>
        <v>0</v>
      </c>
    </row>
    <row r="168" spans="2:15">
      <c r="B168" s="42"/>
      <c r="C168" s="6"/>
      <c r="D168" s="43"/>
      <c r="E168" s="29"/>
      <c r="F168" s="64"/>
      <c r="G168" s="58"/>
      <c r="H168" s="36"/>
      <c r="I168" s="31">
        <f t="shared" si="10"/>
        <v>180000</v>
      </c>
      <c r="J168" s="32">
        <f t="shared" si="9"/>
        <v>25000</v>
      </c>
      <c r="K168" s="33"/>
      <c r="L168" s="34">
        <f t="shared" si="11"/>
        <v>155000</v>
      </c>
      <c r="M168" s="95"/>
      <c r="N168" s="96"/>
      <c r="O168" s="84">
        <f t="shared" si="12"/>
        <v>0</v>
      </c>
    </row>
    <row r="169" spans="2:15">
      <c r="B169" s="42"/>
      <c r="C169" s="6"/>
      <c r="D169" s="43"/>
      <c r="E169" s="29"/>
      <c r="F169" s="64"/>
      <c r="G169" s="58"/>
      <c r="H169" s="36"/>
      <c r="I169" s="31">
        <f t="shared" si="10"/>
        <v>180000</v>
      </c>
      <c r="J169" s="32">
        <f t="shared" si="9"/>
        <v>25000</v>
      </c>
      <c r="K169" s="33"/>
      <c r="L169" s="34">
        <f t="shared" si="11"/>
        <v>155000</v>
      </c>
      <c r="M169" s="95"/>
      <c r="N169" s="96"/>
      <c r="O169" s="84">
        <f t="shared" si="12"/>
        <v>0</v>
      </c>
    </row>
    <row r="170" spans="2:15">
      <c r="B170" s="42"/>
      <c r="C170" s="6"/>
      <c r="D170" s="43"/>
      <c r="E170" s="29"/>
      <c r="F170" s="64"/>
      <c r="G170" s="58"/>
      <c r="H170" s="36"/>
      <c r="I170" s="31">
        <f t="shared" si="10"/>
        <v>180000</v>
      </c>
      <c r="J170" s="32">
        <f t="shared" si="9"/>
        <v>25000</v>
      </c>
      <c r="K170" s="33"/>
      <c r="L170" s="34">
        <f t="shared" si="11"/>
        <v>155000</v>
      </c>
      <c r="M170" s="95"/>
      <c r="N170" s="96"/>
      <c r="O170" s="84">
        <f t="shared" si="12"/>
        <v>0</v>
      </c>
    </row>
    <row r="171" spans="2:15">
      <c r="B171" s="42"/>
      <c r="C171" s="6"/>
      <c r="D171" s="43"/>
      <c r="E171" s="29"/>
      <c r="F171" s="64"/>
      <c r="G171" s="58"/>
      <c r="H171" s="36"/>
      <c r="I171" s="31">
        <f t="shared" si="10"/>
        <v>180000</v>
      </c>
      <c r="J171" s="32">
        <f t="shared" si="9"/>
        <v>25000</v>
      </c>
      <c r="K171" s="33"/>
      <c r="L171" s="34">
        <f t="shared" si="11"/>
        <v>155000</v>
      </c>
      <c r="M171" s="95"/>
      <c r="N171" s="96"/>
      <c r="O171" s="84">
        <f t="shared" si="12"/>
        <v>0</v>
      </c>
    </row>
    <row r="172" spans="2:15">
      <c r="B172" s="42"/>
      <c r="C172" s="6"/>
      <c r="D172" s="43"/>
      <c r="E172" s="29"/>
      <c r="F172" s="64"/>
      <c r="G172" s="58"/>
      <c r="H172" s="36"/>
      <c r="I172" s="31">
        <f t="shared" si="10"/>
        <v>180000</v>
      </c>
      <c r="J172" s="32">
        <f t="shared" si="9"/>
        <v>25000</v>
      </c>
      <c r="K172" s="33"/>
      <c r="L172" s="34">
        <f t="shared" si="11"/>
        <v>155000</v>
      </c>
      <c r="M172" s="95"/>
      <c r="N172" s="96"/>
      <c r="O172" s="84">
        <f t="shared" si="12"/>
        <v>0</v>
      </c>
    </row>
    <row r="173" spans="2:15">
      <c r="B173" s="42"/>
      <c r="C173" s="6"/>
      <c r="D173" s="43"/>
      <c r="E173" s="29"/>
      <c r="F173" s="64"/>
      <c r="G173" s="58"/>
      <c r="H173" s="36"/>
      <c r="I173" s="31">
        <f t="shared" si="10"/>
        <v>180000</v>
      </c>
      <c r="J173" s="32">
        <f t="shared" si="9"/>
        <v>25000</v>
      </c>
      <c r="K173" s="33"/>
      <c r="L173" s="34">
        <f t="shared" si="11"/>
        <v>155000</v>
      </c>
      <c r="M173" s="95"/>
      <c r="N173" s="96"/>
      <c r="O173" s="84">
        <f t="shared" si="12"/>
        <v>0</v>
      </c>
    </row>
    <row r="174" spans="2:15">
      <c r="B174" s="42"/>
      <c r="C174" s="6"/>
      <c r="D174" s="43"/>
      <c r="E174" s="29"/>
      <c r="F174" s="64"/>
      <c r="G174" s="58"/>
      <c r="H174" s="36"/>
      <c r="I174" s="31">
        <f t="shared" si="10"/>
        <v>180000</v>
      </c>
      <c r="J174" s="32">
        <f t="shared" si="9"/>
        <v>25000</v>
      </c>
      <c r="K174" s="33"/>
      <c r="L174" s="34">
        <f t="shared" si="11"/>
        <v>155000</v>
      </c>
      <c r="M174" s="95"/>
      <c r="N174" s="96"/>
      <c r="O174" s="84">
        <f t="shared" si="12"/>
        <v>0</v>
      </c>
    </row>
    <row r="175" spans="2:15">
      <c r="B175" s="42"/>
      <c r="C175" s="6"/>
      <c r="D175" s="43"/>
      <c r="E175" s="29"/>
      <c r="F175" s="64"/>
      <c r="G175" s="58"/>
      <c r="H175" s="36"/>
      <c r="I175" s="31">
        <f t="shared" si="10"/>
        <v>180000</v>
      </c>
      <c r="J175" s="32">
        <f t="shared" si="9"/>
        <v>25000</v>
      </c>
      <c r="K175" s="33"/>
      <c r="L175" s="34">
        <f t="shared" si="11"/>
        <v>155000</v>
      </c>
      <c r="M175" s="95"/>
      <c r="N175" s="96"/>
      <c r="O175" s="84">
        <f t="shared" si="12"/>
        <v>0</v>
      </c>
    </row>
    <row r="176" spans="2:15">
      <c r="B176" s="42"/>
      <c r="C176" s="6"/>
      <c r="D176" s="43"/>
      <c r="E176" s="29"/>
      <c r="F176" s="64"/>
      <c r="G176" s="58"/>
      <c r="H176" s="36"/>
      <c r="I176" s="31">
        <f t="shared" si="10"/>
        <v>180000</v>
      </c>
      <c r="J176" s="32">
        <f t="shared" si="9"/>
        <v>25000</v>
      </c>
      <c r="K176" s="33"/>
      <c r="L176" s="34">
        <f t="shared" si="11"/>
        <v>155000</v>
      </c>
      <c r="M176" s="95"/>
      <c r="N176" s="96"/>
      <c r="O176" s="84">
        <f t="shared" si="12"/>
        <v>0</v>
      </c>
    </row>
    <row r="177" spans="2:15">
      <c r="B177" s="42"/>
      <c r="C177" s="6"/>
      <c r="D177" s="43"/>
      <c r="E177" s="29"/>
      <c r="F177" s="64"/>
      <c r="G177" s="58"/>
      <c r="H177" s="36"/>
      <c r="I177" s="31">
        <f t="shared" si="10"/>
        <v>180000</v>
      </c>
      <c r="J177" s="32">
        <f t="shared" si="9"/>
        <v>25000</v>
      </c>
      <c r="K177" s="33"/>
      <c r="L177" s="34">
        <f t="shared" si="11"/>
        <v>155000</v>
      </c>
      <c r="M177" s="95"/>
      <c r="N177" s="96"/>
      <c r="O177" s="84">
        <f t="shared" si="12"/>
        <v>0</v>
      </c>
    </row>
    <row r="178" spans="2:15">
      <c r="B178" s="42"/>
      <c r="C178" s="6"/>
      <c r="D178" s="43"/>
      <c r="E178" s="29"/>
      <c r="F178" s="64"/>
      <c r="G178" s="58"/>
      <c r="H178" s="36"/>
      <c r="I178" s="31">
        <f t="shared" si="10"/>
        <v>180000</v>
      </c>
      <c r="J178" s="32">
        <f t="shared" si="9"/>
        <v>25000</v>
      </c>
      <c r="K178" s="33"/>
      <c r="L178" s="34">
        <f t="shared" si="11"/>
        <v>155000</v>
      </c>
      <c r="M178" s="95"/>
      <c r="N178" s="96"/>
      <c r="O178" s="84">
        <f t="shared" si="12"/>
        <v>0</v>
      </c>
    </row>
    <row r="179" spans="2:15">
      <c r="B179" s="42"/>
      <c r="C179" s="6"/>
      <c r="D179" s="43"/>
      <c r="E179" s="29"/>
      <c r="F179" s="64"/>
      <c r="G179" s="58"/>
      <c r="H179" s="36"/>
      <c r="I179" s="31">
        <f t="shared" si="10"/>
        <v>180000</v>
      </c>
      <c r="J179" s="32">
        <f t="shared" si="9"/>
        <v>25000</v>
      </c>
      <c r="K179" s="33"/>
      <c r="L179" s="34">
        <f t="shared" si="11"/>
        <v>155000</v>
      </c>
      <c r="M179" s="95"/>
      <c r="N179" s="96"/>
      <c r="O179" s="84">
        <f t="shared" si="12"/>
        <v>0</v>
      </c>
    </row>
    <row r="180" spans="2:15">
      <c r="B180" s="42"/>
      <c r="C180" s="6"/>
      <c r="D180" s="43"/>
      <c r="E180" s="29"/>
      <c r="F180" s="64"/>
      <c r="G180" s="58"/>
      <c r="H180" s="36"/>
      <c r="I180" s="31">
        <f t="shared" si="10"/>
        <v>180000</v>
      </c>
      <c r="J180" s="32">
        <f t="shared" si="9"/>
        <v>25000</v>
      </c>
      <c r="K180" s="33"/>
      <c r="L180" s="34">
        <f t="shared" si="11"/>
        <v>155000</v>
      </c>
      <c r="M180" s="95"/>
      <c r="N180" s="96"/>
      <c r="O180" s="84">
        <f t="shared" si="12"/>
        <v>0</v>
      </c>
    </row>
    <row r="181" spans="2:15">
      <c r="B181" s="42"/>
      <c r="C181" s="6"/>
      <c r="D181" s="43"/>
      <c r="E181" s="29"/>
      <c r="F181" s="64"/>
      <c r="G181" s="58"/>
      <c r="H181" s="36"/>
      <c r="I181" s="31">
        <f t="shared" si="10"/>
        <v>180000</v>
      </c>
      <c r="J181" s="32">
        <f t="shared" si="9"/>
        <v>25000</v>
      </c>
      <c r="K181" s="33"/>
      <c r="L181" s="34">
        <f t="shared" si="11"/>
        <v>155000</v>
      </c>
      <c r="M181" s="95"/>
      <c r="N181" s="96"/>
      <c r="O181" s="84">
        <f t="shared" si="12"/>
        <v>0</v>
      </c>
    </row>
    <row r="182" spans="2:15">
      <c r="B182" s="42"/>
      <c r="C182" s="6"/>
      <c r="D182" s="43"/>
      <c r="E182" s="29"/>
      <c r="F182" s="64"/>
      <c r="G182" s="58"/>
      <c r="H182" s="36"/>
      <c r="I182" s="31">
        <f t="shared" si="10"/>
        <v>180000</v>
      </c>
      <c r="J182" s="32">
        <f t="shared" si="9"/>
        <v>25000</v>
      </c>
      <c r="K182" s="33"/>
      <c r="L182" s="34">
        <f t="shared" si="11"/>
        <v>155000</v>
      </c>
      <c r="M182" s="95"/>
      <c r="N182" s="96"/>
      <c r="O182" s="84">
        <f t="shared" si="12"/>
        <v>0</v>
      </c>
    </row>
    <row r="183" spans="2:15">
      <c r="B183" s="42"/>
      <c r="C183" s="6"/>
      <c r="D183" s="43"/>
      <c r="E183" s="29"/>
      <c r="F183" s="64"/>
      <c r="G183" s="58"/>
      <c r="H183" s="36"/>
      <c r="I183" s="31">
        <f t="shared" si="10"/>
        <v>180000</v>
      </c>
      <c r="J183" s="32">
        <f t="shared" si="9"/>
        <v>25000</v>
      </c>
      <c r="K183" s="33"/>
      <c r="L183" s="34">
        <f t="shared" si="11"/>
        <v>155000</v>
      </c>
      <c r="M183" s="95"/>
      <c r="N183" s="96"/>
      <c r="O183" s="84">
        <f t="shared" si="12"/>
        <v>0</v>
      </c>
    </row>
    <row r="184" spans="2:15">
      <c r="B184" s="42"/>
      <c r="C184" s="6"/>
      <c r="D184" s="43"/>
      <c r="E184" s="29"/>
      <c r="F184" s="64"/>
      <c r="G184" s="58"/>
      <c r="H184" s="36"/>
      <c r="I184" s="31">
        <f t="shared" si="10"/>
        <v>180000</v>
      </c>
      <c r="J184" s="32">
        <f t="shared" si="9"/>
        <v>25000</v>
      </c>
      <c r="K184" s="33"/>
      <c r="L184" s="34">
        <f t="shared" si="11"/>
        <v>155000</v>
      </c>
      <c r="M184" s="95"/>
      <c r="N184" s="96"/>
      <c r="O184" s="84">
        <f t="shared" si="12"/>
        <v>0</v>
      </c>
    </row>
    <row r="185" spans="2:15">
      <c r="B185" s="42"/>
      <c r="C185" s="6"/>
      <c r="D185" s="43"/>
      <c r="E185" s="29"/>
      <c r="F185" s="64"/>
      <c r="G185" s="58"/>
      <c r="H185" s="36"/>
      <c r="I185" s="31">
        <f t="shared" si="10"/>
        <v>180000</v>
      </c>
      <c r="J185" s="32">
        <f t="shared" si="9"/>
        <v>25000</v>
      </c>
      <c r="K185" s="33"/>
      <c r="L185" s="34">
        <f t="shared" si="11"/>
        <v>155000</v>
      </c>
      <c r="M185" s="95"/>
      <c r="N185" s="96"/>
      <c r="O185" s="84">
        <f t="shared" si="12"/>
        <v>0</v>
      </c>
    </row>
    <row r="186" spans="2:15">
      <c r="B186" s="42"/>
      <c r="C186" s="6"/>
      <c r="D186" s="43"/>
      <c r="E186" s="29"/>
      <c r="F186" s="64"/>
      <c r="G186" s="58"/>
      <c r="H186" s="36"/>
      <c r="I186" s="31">
        <f t="shared" si="10"/>
        <v>180000</v>
      </c>
      <c r="J186" s="32">
        <f t="shared" si="9"/>
        <v>25000</v>
      </c>
      <c r="K186" s="33"/>
      <c r="L186" s="34">
        <f t="shared" si="11"/>
        <v>155000</v>
      </c>
      <c r="M186" s="95"/>
      <c r="N186" s="96"/>
      <c r="O186" s="84">
        <f t="shared" si="12"/>
        <v>0</v>
      </c>
    </row>
    <row r="187" spans="2:15">
      <c r="B187" s="42"/>
      <c r="C187" s="6"/>
      <c r="D187" s="43"/>
      <c r="E187" s="29"/>
      <c r="F187" s="64"/>
      <c r="G187" s="58"/>
      <c r="H187" s="36"/>
      <c r="I187" s="31">
        <f t="shared" si="10"/>
        <v>180000</v>
      </c>
      <c r="J187" s="32">
        <f t="shared" si="9"/>
        <v>25000</v>
      </c>
      <c r="K187" s="33"/>
      <c r="L187" s="34">
        <f t="shared" si="11"/>
        <v>155000</v>
      </c>
      <c r="M187" s="95"/>
      <c r="N187" s="96"/>
      <c r="O187" s="84">
        <f t="shared" si="12"/>
        <v>0</v>
      </c>
    </row>
    <row r="188" spans="2:15">
      <c r="B188" s="42"/>
      <c r="C188" s="6"/>
      <c r="D188" s="43"/>
      <c r="E188" s="29"/>
      <c r="F188" s="64"/>
      <c r="G188" s="58"/>
      <c r="H188" s="36"/>
      <c r="I188" s="31">
        <f t="shared" si="10"/>
        <v>180000</v>
      </c>
      <c r="J188" s="32">
        <f t="shared" si="9"/>
        <v>25000</v>
      </c>
      <c r="K188" s="33"/>
      <c r="L188" s="34">
        <f t="shared" si="11"/>
        <v>155000</v>
      </c>
      <c r="M188" s="95"/>
      <c r="N188" s="96"/>
      <c r="O188" s="84">
        <f t="shared" si="12"/>
        <v>0</v>
      </c>
    </row>
    <row r="189" spans="2:15">
      <c r="B189" s="42"/>
      <c r="C189" s="6"/>
      <c r="D189" s="43"/>
      <c r="E189" s="29"/>
      <c r="F189" s="64"/>
      <c r="G189" s="58"/>
      <c r="H189" s="36"/>
      <c r="I189" s="31">
        <f t="shared" si="10"/>
        <v>180000</v>
      </c>
      <c r="J189" s="32">
        <f t="shared" si="9"/>
        <v>25000</v>
      </c>
      <c r="K189" s="33"/>
      <c r="L189" s="34">
        <f t="shared" si="11"/>
        <v>155000</v>
      </c>
      <c r="M189" s="95"/>
      <c r="N189" s="96"/>
      <c r="O189" s="84">
        <f t="shared" si="12"/>
        <v>0</v>
      </c>
    </row>
    <row r="190" spans="2:15">
      <c r="B190" s="42"/>
      <c r="C190" s="6"/>
      <c r="D190" s="43"/>
      <c r="E190" s="29"/>
      <c r="F190" s="64"/>
      <c r="G190" s="58"/>
      <c r="H190" s="36"/>
      <c r="I190" s="31">
        <f t="shared" si="10"/>
        <v>180000</v>
      </c>
      <c r="J190" s="32">
        <f t="shared" si="9"/>
        <v>25000</v>
      </c>
      <c r="K190" s="33"/>
      <c r="L190" s="34">
        <f t="shared" si="11"/>
        <v>155000</v>
      </c>
      <c r="M190" s="95"/>
      <c r="N190" s="96"/>
      <c r="O190" s="84">
        <f t="shared" si="12"/>
        <v>0</v>
      </c>
    </row>
    <row r="191" spans="2:15">
      <c r="B191" s="42"/>
      <c r="C191" s="6"/>
      <c r="D191" s="43"/>
      <c r="E191" s="29"/>
      <c r="F191" s="64"/>
      <c r="G191" s="58"/>
      <c r="H191" s="36"/>
      <c r="I191" s="31">
        <f t="shared" si="10"/>
        <v>180000</v>
      </c>
      <c r="J191" s="32">
        <f t="shared" si="9"/>
        <v>25000</v>
      </c>
      <c r="K191" s="33"/>
      <c r="L191" s="34">
        <f t="shared" si="11"/>
        <v>155000</v>
      </c>
      <c r="M191" s="95"/>
      <c r="N191" s="96"/>
      <c r="O191" s="84">
        <f t="shared" si="12"/>
        <v>0</v>
      </c>
    </row>
    <row r="192" spans="2:15">
      <c r="B192" s="42"/>
      <c r="C192" s="6"/>
      <c r="D192" s="43"/>
      <c r="E192" s="29"/>
      <c r="F192" s="64"/>
      <c r="G192" s="58"/>
      <c r="H192" s="36"/>
      <c r="I192" s="31">
        <f t="shared" si="10"/>
        <v>180000</v>
      </c>
      <c r="J192" s="32">
        <f t="shared" si="9"/>
        <v>25000</v>
      </c>
      <c r="K192" s="33"/>
      <c r="L192" s="34">
        <f t="shared" si="11"/>
        <v>155000</v>
      </c>
      <c r="M192" s="95"/>
      <c r="N192" s="96"/>
      <c r="O192" s="84">
        <f t="shared" si="12"/>
        <v>0</v>
      </c>
    </row>
    <row r="193" spans="2:15">
      <c r="B193" s="42"/>
      <c r="C193" s="6"/>
      <c r="D193" s="43"/>
      <c r="E193" s="29"/>
      <c r="F193" s="64"/>
      <c r="G193" s="58"/>
      <c r="H193" s="36"/>
      <c r="I193" s="31">
        <f t="shared" si="10"/>
        <v>180000</v>
      </c>
      <c r="J193" s="32">
        <f t="shared" si="9"/>
        <v>25000</v>
      </c>
      <c r="K193" s="33"/>
      <c r="L193" s="34">
        <f t="shared" si="11"/>
        <v>155000</v>
      </c>
      <c r="M193" s="95"/>
      <c r="N193" s="96"/>
      <c r="O193" s="84">
        <f t="shared" si="12"/>
        <v>0</v>
      </c>
    </row>
    <row r="194" spans="2:15">
      <c r="B194" s="42"/>
      <c r="C194" s="6"/>
      <c r="D194" s="43"/>
      <c r="E194" s="29"/>
      <c r="F194" s="64"/>
      <c r="G194" s="58"/>
      <c r="H194" s="36"/>
      <c r="I194" s="31">
        <f t="shared" si="10"/>
        <v>180000</v>
      </c>
      <c r="J194" s="32">
        <f t="shared" si="9"/>
        <v>25000</v>
      </c>
      <c r="K194" s="33"/>
      <c r="L194" s="34">
        <f t="shared" si="11"/>
        <v>155000</v>
      </c>
      <c r="M194" s="95"/>
      <c r="N194" s="96"/>
      <c r="O194" s="84">
        <f t="shared" si="12"/>
        <v>0</v>
      </c>
    </row>
    <row r="195" spans="2:15">
      <c r="B195" s="42"/>
      <c r="C195" s="6"/>
      <c r="D195" s="43"/>
      <c r="E195" s="29"/>
      <c r="F195" s="64"/>
      <c r="G195" s="58"/>
      <c r="H195" s="36"/>
      <c r="I195" s="31">
        <f t="shared" si="10"/>
        <v>180000</v>
      </c>
      <c r="J195" s="32">
        <f t="shared" si="9"/>
        <v>25000</v>
      </c>
      <c r="K195" s="33"/>
      <c r="L195" s="34">
        <f t="shared" si="11"/>
        <v>155000</v>
      </c>
      <c r="M195" s="95"/>
      <c r="N195" s="96"/>
      <c r="O195" s="84">
        <f t="shared" si="12"/>
        <v>0</v>
      </c>
    </row>
    <row r="196" spans="2:15">
      <c r="B196" s="42"/>
      <c r="C196" s="6"/>
      <c r="D196" s="43"/>
      <c r="E196" s="29"/>
      <c r="F196" s="64"/>
      <c r="G196" s="58"/>
      <c r="H196" s="36"/>
      <c r="I196" s="31">
        <f t="shared" si="10"/>
        <v>180000</v>
      </c>
      <c r="J196" s="32">
        <f t="shared" si="9"/>
        <v>25000</v>
      </c>
      <c r="K196" s="33"/>
      <c r="L196" s="34">
        <f t="shared" si="11"/>
        <v>155000</v>
      </c>
      <c r="M196" s="95"/>
      <c r="N196" s="96"/>
      <c r="O196" s="84">
        <f t="shared" si="12"/>
        <v>0</v>
      </c>
    </row>
    <row r="197" spans="2:15">
      <c r="B197" s="42"/>
      <c r="C197" s="6"/>
      <c r="D197" s="43"/>
      <c r="E197" s="29"/>
      <c r="F197" s="64"/>
      <c r="G197" s="58"/>
      <c r="H197" s="36"/>
      <c r="I197" s="31">
        <f t="shared" si="10"/>
        <v>180000</v>
      </c>
      <c r="J197" s="32">
        <f t="shared" si="9"/>
        <v>25000</v>
      </c>
      <c r="K197" s="33"/>
      <c r="L197" s="34">
        <f t="shared" si="11"/>
        <v>155000</v>
      </c>
      <c r="M197" s="95"/>
      <c r="N197" s="96"/>
      <c r="O197" s="84">
        <f t="shared" si="12"/>
        <v>0</v>
      </c>
    </row>
    <row r="198" spans="2:15">
      <c r="B198" s="42"/>
      <c r="C198" s="6"/>
      <c r="D198" s="43"/>
      <c r="E198" s="29"/>
      <c r="F198" s="64"/>
      <c r="G198" s="58"/>
      <c r="H198" s="36"/>
      <c r="I198" s="31">
        <f t="shared" si="10"/>
        <v>180000</v>
      </c>
      <c r="J198" s="32">
        <f t="shared" si="9"/>
        <v>25000</v>
      </c>
      <c r="K198" s="33"/>
      <c r="L198" s="34">
        <f t="shared" si="11"/>
        <v>155000</v>
      </c>
      <c r="M198" s="95"/>
      <c r="N198" s="96"/>
      <c r="O198" s="84">
        <f t="shared" si="12"/>
        <v>0</v>
      </c>
    </row>
    <row r="199" spans="2:15">
      <c r="B199" s="42"/>
      <c r="C199" s="6"/>
      <c r="D199" s="43"/>
      <c r="E199" s="29"/>
      <c r="F199" s="64"/>
      <c r="G199" s="58"/>
      <c r="H199" s="36"/>
      <c r="I199" s="31">
        <f t="shared" si="10"/>
        <v>180000</v>
      </c>
      <c r="J199" s="32">
        <f t="shared" ref="J199:J209" si="13">I199-L199</f>
        <v>25000</v>
      </c>
      <c r="K199" s="33"/>
      <c r="L199" s="34">
        <f t="shared" si="11"/>
        <v>155000</v>
      </c>
      <c r="M199" s="95"/>
      <c r="N199" s="96"/>
      <c r="O199" s="84">
        <f t="shared" si="12"/>
        <v>0</v>
      </c>
    </row>
    <row r="200" spans="2:15">
      <c r="B200" s="42"/>
      <c r="C200" s="6"/>
      <c r="D200" s="43"/>
      <c r="E200" s="29"/>
      <c r="F200" s="64"/>
      <c r="G200" s="58"/>
      <c r="H200" s="36"/>
      <c r="I200" s="31">
        <f t="shared" si="10"/>
        <v>180000</v>
      </c>
      <c r="J200" s="32">
        <f t="shared" si="13"/>
        <v>25000</v>
      </c>
      <c r="K200" s="33"/>
      <c r="L200" s="34">
        <f t="shared" si="11"/>
        <v>155000</v>
      </c>
      <c r="M200" s="95"/>
      <c r="N200" s="96"/>
      <c r="O200" s="84">
        <f t="shared" si="12"/>
        <v>0</v>
      </c>
    </row>
    <row r="201" spans="2:15">
      <c r="B201" s="42"/>
      <c r="C201" s="6"/>
      <c r="D201" s="43"/>
      <c r="E201" s="29"/>
      <c r="F201" s="64"/>
      <c r="G201" s="58"/>
      <c r="H201" s="36"/>
      <c r="I201" s="31">
        <f t="shared" ref="I201:I209" si="14">I200+D201-F201-G201</f>
        <v>180000</v>
      </c>
      <c r="J201" s="32">
        <f t="shared" si="13"/>
        <v>25000</v>
      </c>
      <c r="K201" s="33"/>
      <c r="L201" s="34">
        <f t="shared" ref="L201:L209" si="15">L200-G201+M201-N201</f>
        <v>155000</v>
      </c>
      <c r="M201" s="95"/>
      <c r="N201" s="96"/>
      <c r="O201" s="84">
        <f t="shared" ref="O201:O209" si="16">O200+G201</f>
        <v>0</v>
      </c>
    </row>
    <row r="202" spans="2:15">
      <c r="B202" s="42"/>
      <c r="C202" s="6"/>
      <c r="D202" s="43"/>
      <c r="E202" s="29"/>
      <c r="F202" s="64"/>
      <c r="G202" s="58"/>
      <c r="H202" s="36"/>
      <c r="I202" s="31">
        <f t="shared" si="14"/>
        <v>180000</v>
      </c>
      <c r="J202" s="32">
        <f t="shared" si="13"/>
        <v>25000</v>
      </c>
      <c r="K202" s="33"/>
      <c r="L202" s="34">
        <f t="shared" si="15"/>
        <v>155000</v>
      </c>
      <c r="M202" s="95"/>
      <c r="N202" s="96"/>
      <c r="O202" s="84">
        <f t="shared" si="16"/>
        <v>0</v>
      </c>
    </row>
    <row r="203" spans="2:15">
      <c r="B203" s="42"/>
      <c r="C203" s="6"/>
      <c r="D203" s="43"/>
      <c r="E203" s="29"/>
      <c r="F203" s="64"/>
      <c r="G203" s="58"/>
      <c r="H203" s="36"/>
      <c r="I203" s="31">
        <f t="shared" si="14"/>
        <v>180000</v>
      </c>
      <c r="J203" s="32">
        <f t="shared" si="13"/>
        <v>25000</v>
      </c>
      <c r="K203" s="33"/>
      <c r="L203" s="34">
        <f t="shared" si="15"/>
        <v>155000</v>
      </c>
      <c r="M203" s="95"/>
      <c r="N203" s="96"/>
      <c r="O203" s="84">
        <f t="shared" si="16"/>
        <v>0</v>
      </c>
    </row>
    <row r="204" spans="2:15">
      <c r="B204" s="42"/>
      <c r="C204" s="6"/>
      <c r="D204" s="43"/>
      <c r="E204" s="29"/>
      <c r="F204" s="64"/>
      <c r="G204" s="58"/>
      <c r="H204" s="36"/>
      <c r="I204" s="31">
        <f t="shared" si="14"/>
        <v>180000</v>
      </c>
      <c r="J204" s="32">
        <f t="shared" si="13"/>
        <v>25000</v>
      </c>
      <c r="K204" s="33"/>
      <c r="L204" s="34">
        <f t="shared" si="15"/>
        <v>155000</v>
      </c>
      <c r="M204" s="95"/>
      <c r="N204" s="96"/>
      <c r="O204" s="84">
        <f t="shared" si="16"/>
        <v>0</v>
      </c>
    </row>
    <row r="205" spans="2:15">
      <c r="B205" s="42"/>
      <c r="C205" s="6"/>
      <c r="D205" s="43"/>
      <c r="E205" s="29"/>
      <c r="F205" s="64"/>
      <c r="G205" s="58"/>
      <c r="H205" s="36"/>
      <c r="I205" s="31">
        <f t="shared" si="14"/>
        <v>180000</v>
      </c>
      <c r="J205" s="32">
        <f t="shared" si="13"/>
        <v>25000</v>
      </c>
      <c r="K205" s="33"/>
      <c r="L205" s="34">
        <f t="shared" si="15"/>
        <v>155000</v>
      </c>
      <c r="M205" s="95"/>
      <c r="N205" s="96"/>
      <c r="O205" s="84">
        <f t="shared" si="16"/>
        <v>0</v>
      </c>
    </row>
    <row r="206" spans="2:15">
      <c r="B206" s="42"/>
      <c r="C206" s="6"/>
      <c r="D206" s="43"/>
      <c r="E206" s="29"/>
      <c r="F206" s="64"/>
      <c r="G206" s="58"/>
      <c r="H206" s="36"/>
      <c r="I206" s="31">
        <f t="shared" si="14"/>
        <v>180000</v>
      </c>
      <c r="J206" s="32">
        <f t="shared" si="13"/>
        <v>25000</v>
      </c>
      <c r="K206" s="33"/>
      <c r="L206" s="34">
        <f t="shared" si="15"/>
        <v>155000</v>
      </c>
      <c r="M206" s="95"/>
      <c r="N206" s="96"/>
      <c r="O206" s="84">
        <f t="shared" si="16"/>
        <v>0</v>
      </c>
    </row>
    <row r="207" spans="2:15">
      <c r="B207" s="42"/>
      <c r="C207" s="6"/>
      <c r="D207" s="43"/>
      <c r="E207" s="29"/>
      <c r="F207" s="64"/>
      <c r="G207" s="58"/>
      <c r="H207" s="36"/>
      <c r="I207" s="31">
        <f t="shared" si="14"/>
        <v>180000</v>
      </c>
      <c r="J207" s="32">
        <f t="shared" si="13"/>
        <v>25000</v>
      </c>
      <c r="K207" s="33"/>
      <c r="L207" s="34">
        <f t="shared" si="15"/>
        <v>155000</v>
      </c>
      <c r="M207" s="95"/>
      <c r="N207" s="96"/>
      <c r="O207" s="84">
        <f t="shared" si="16"/>
        <v>0</v>
      </c>
    </row>
    <row r="208" spans="2:15">
      <c r="B208" s="42"/>
      <c r="C208" s="6"/>
      <c r="D208" s="43"/>
      <c r="E208" s="29"/>
      <c r="F208" s="64"/>
      <c r="G208" s="58"/>
      <c r="H208" s="36"/>
      <c r="I208" s="31">
        <f t="shared" si="14"/>
        <v>180000</v>
      </c>
      <c r="J208" s="32">
        <f t="shared" si="13"/>
        <v>25000</v>
      </c>
      <c r="K208" s="33"/>
      <c r="L208" s="34">
        <f t="shared" si="15"/>
        <v>155000</v>
      </c>
      <c r="M208" s="95"/>
      <c r="N208" s="96"/>
      <c r="O208" s="84">
        <f t="shared" si="16"/>
        <v>0</v>
      </c>
    </row>
    <row r="209" spans="2:15" ht="19.5" thickBot="1">
      <c r="B209" s="44"/>
      <c r="C209" s="174"/>
      <c r="D209" s="46"/>
      <c r="E209" s="47"/>
      <c r="F209" s="65"/>
      <c r="G209" s="60"/>
      <c r="H209" s="47"/>
      <c r="I209" s="31">
        <f t="shared" si="14"/>
        <v>180000</v>
      </c>
      <c r="J209" s="32">
        <f t="shared" si="13"/>
        <v>25000</v>
      </c>
      <c r="K209" s="33"/>
      <c r="L209" s="34">
        <f t="shared" si="15"/>
        <v>155000</v>
      </c>
      <c r="M209" s="97"/>
      <c r="N209" s="98"/>
      <c r="O209" s="84">
        <f t="shared" si="16"/>
        <v>0</v>
      </c>
    </row>
    <row r="210" spans="2:15">
      <c r="B210" s="48"/>
      <c r="D210" s="49">
        <f>SUM(D7:D209)</f>
        <v>180000</v>
      </c>
      <c r="F210" s="49">
        <f>SUM(F7:F209)</f>
        <v>0</v>
      </c>
      <c r="G210" s="49">
        <f>SUM(G7:G209)</f>
        <v>0</v>
      </c>
      <c r="H210" s="13"/>
      <c r="I210" s="50">
        <f>I209</f>
        <v>180000</v>
      </c>
      <c r="J210" s="51">
        <f>J209</f>
        <v>25000</v>
      </c>
      <c r="K210" s="51"/>
      <c r="L210" s="51">
        <f>L209</f>
        <v>155000</v>
      </c>
      <c r="M210" s="72"/>
      <c r="N210" s="72"/>
      <c r="O210" s="71">
        <f>O209</f>
        <v>0</v>
      </c>
    </row>
    <row r="211" spans="2:15">
      <c r="B211" s="48"/>
      <c r="D211" s="49">
        <f>D210-D7</f>
        <v>0</v>
      </c>
      <c r="E211" t="s">
        <v>48</v>
      </c>
      <c r="F211" s="52"/>
      <c r="G211" s="72"/>
      <c r="I211" s="13">
        <f>J210+L210</f>
        <v>180000</v>
      </c>
      <c r="J211" s="13"/>
      <c r="K211" s="13"/>
      <c r="L211" s="13"/>
      <c r="M211" s="72"/>
      <c r="N211" s="72"/>
    </row>
  </sheetData>
  <protectedRanges>
    <protectedRange sqref="M8:N209 B8:H209" name="入力範囲"/>
  </protectedRanges>
  <mergeCells count="15">
    <mergeCell ref="B2:G2"/>
    <mergeCell ref="D3:E3"/>
    <mergeCell ref="F4:G4"/>
    <mergeCell ref="L4:N4"/>
    <mergeCell ref="Q4:R4"/>
    <mergeCell ref="B5:B6"/>
    <mergeCell ref="C5:D5"/>
    <mergeCell ref="E5:G5"/>
    <mergeCell ref="H5:H6"/>
    <mergeCell ref="I5:I6"/>
    <mergeCell ref="J5:J6"/>
    <mergeCell ref="L5:L6"/>
    <mergeCell ref="M5:M6"/>
    <mergeCell ref="N5:N6"/>
    <mergeCell ref="O5:O6"/>
  </mergeCells>
  <phoneticPr fontId="1"/>
  <conditionalFormatting sqref="I8:I14 I16 I18 I20 I22 I24 I26 I28 I30 I32 I34 I36 I38 I40 I42 I44 I46 I48 I50 I52 I54 I56 I58 I60 I62 I64 I66 I68 I70 I72 I74 I76 I78 I80 I82 I84 I86 I88 I90 I92 I94 I96 I98 I100 I102 I104 I106 I108 I110 I112 I114 I116 I118 I120 I122 I124 I126 I128 I134 I136 I138 I140 I142 I144 I146 I148 I150 I152 I154 I156 I158 I160 I162 I164 I166 I168 I170 I172 I174 I176 I178 I180 I182 I184 I186 I188 I190 I192 I194 I196 I198 I200 I202 I204 I206 I208 I130:I132">
    <cfRule type="expression" dxfId="155" priority="13">
      <formula>I8=I7</formula>
    </cfRule>
  </conditionalFormatting>
  <conditionalFormatting sqref="J8:K11 K12 J12:J15 J16:K209 L8:L209">
    <cfRule type="cellIs" dxfId="154" priority="11" stopIfTrue="1" operator="equal">
      <formula>$I$6</formula>
    </cfRule>
    <cfRule type="expression" dxfId="153" priority="12" stopIfTrue="1">
      <formula>"if($H$6=$H$7,$H$7,$H$7)"</formula>
    </cfRule>
  </conditionalFormatting>
  <conditionalFormatting sqref="J8:K11 K12 J12:J14 K16:K60 K130:L208 K80:K95 K62:K78 K102:L128 K97:L100 J16 J18 J20 J22 J24 J26 J28 J30 J32 J34 J36 J38 J40 J42 J44 J46 J48 J50 J52 J54 J56 J58 J60 J62 J64 J66 J68 J70 J72 J74 J76 J78 J80 J82 J84 J86 J88 J90 J92 J94 J96 J98 J100 J102 J104 J106 J108 J110 J112 J114 J116 J118 J120 J122 J124 J126 J128 J134 J136 J138 J140 J142 J144 J146 J148 J150 J152 J154 J156 J158 J160 J162 J164 J166 J168 J170 J172 J174 J176 J178 J180 J182 J184 J186 J188 J190 J192 J194 J196 J198 J200 J202 J204 J206 J208 J130:J132 L8:L96 L101 L129 L209">
    <cfRule type="cellIs" dxfId="152" priority="8" stopIfTrue="1" operator="equal">
      <formula>J7</formula>
    </cfRule>
    <cfRule type="cellIs" dxfId="151" priority="9" stopIfTrue="1" operator="equal">
      <formula>$I$6</formula>
    </cfRule>
    <cfRule type="expression" dxfId="150" priority="10" stopIfTrue="1">
      <formula>"if($H$6=$H$7,$H$7,$H$7)"</formula>
    </cfRule>
  </conditionalFormatting>
  <conditionalFormatting sqref="K96:L96">
    <cfRule type="cellIs" dxfId="149" priority="14" stopIfTrue="1" operator="equal">
      <formula>K89</formula>
    </cfRule>
    <cfRule type="cellIs" dxfId="148" priority="15" stopIfTrue="1" operator="equal">
      <formula>$I$6</formula>
    </cfRule>
    <cfRule type="expression" dxfId="147" priority="16" stopIfTrue="1">
      <formula>"if($H$6=$H$7,$H$7,$H$7)"</formula>
    </cfRule>
  </conditionalFormatting>
  <conditionalFormatting sqref="K209:L209">
    <cfRule type="cellIs" dxfId="146" priority="17" stopIfTrue="1" operator="equal">
      <formula>K111</formula>
    </cfRule>
    <cfRule type="cellIs" dxfId="145" priority="18" stopIfTrue="1" operator="equal">
      <formula>$I$6</formula>
    </cfRule>
    <cfRule type="expression" dxfId="144" priority="19" stopIfTrue="1">
      <formula>"if($H$6=$H$7,$H$7,$H$7)"</formula>
    </cfRule>
  </conditionalFormatting>
  <conditionalFormatting sqref="I15 I17 I19 I21 I23 I25 I27 I29 I31 I33 I35 I37 I39 I41 I43 I45 I47 I49 I51 I53 I55 I57 I59 I61 I63 I65 I67 I69 I71 I73 I75 I77 I79 I81 I83 I85 I87 I89 I91 I93 I95 I97 I99 I101 I103 I105 I107 I109 I111 I113 I115 I117 I119 I121 I123 I125 I127 I129 I133 I135 I137 I139 I141 I143 I145 I147 I149 I151 I153 I155 I157 I159 I161 I163 I165 I167 I169 I171 I173 I175 I177 I179 I181 I183 I185 I187 I189 I191 I193 I195 I197 I199 I201 I203 I205 I207 I209">
    <cfRule type="expression" dxfId="143" priority="20">
      <formula>I15=I13</formula>
    </cfRule>
  </conditionalFormatting>
  <conditionalFormatting sqref="J15 L15 J17 J19 J21 J23 J25 J27 J29 J31 J33 J35 J37 J39 J41 J43 J45 J47 J49 J51 J53 J55 J57 J59 J61:L61 J63 J65 J67 J69 J71 J73 J75 J77 J79 J81 J83 J85 J87 J89 J91 J93 J95 J97 J99 J101:L101 J103 J105 J107 J109 J111 J113 J115 J117 J119 J121 J123 J125 J127 J129 J133 J135 J137 J139 J141 J143 J145 J147 J149 J151 J153 J155 J157 J159 J161 J163 J165 J167 J169 J171 J173 J175 J177 J179 J181 J183 J185 J187 J189 J191 J193 J195 J197 J199 J201 J203 J205 J207 J209">
    <cfRule type="cellIs" dxfId="142" priority="21" stopIfTrue="1" operator="equal">
      <formula>J13</formula>
    </cfRule>
    <cfRule type="cellIs" dxfId="141" priority="22" stopIfTrue="1" operator="equal">
      <formula>$I$6</formula>
    </cfRule>
    <cfRule type="expression" dxfId="140" priority="23" stopIfTrue="1">
      <formula>"if($H$6=$H$7,$H$7,$H$7)"</formula>
    </cfRule>
  </conditionalFormatting>
  <conditionalFormatting sqref="K129:L129 K79">
    <cfRule type="cellIs" dxfId="139" priority="24" stopIfTrue="1" operator="equal">
      <formula>K76</formula>
    </cfRule>
    <cfRule type="cellIs" dxfId="138" priority="25" stopIfTrue="1" operator="equal">
      <formula>$I$6</formula>
    </cfRule>
    <cfRule type="expression" dxfId="137" priority="26" stopIfTrue="1">
      <formula>"if($H$6=$H$7,$H$7,$H$7)"</formula>
    </cfRule>
  </conditionalFormatting>
  <conditionalFormatting sqref="F8">
    <cfRule type="expression" dxfId="136" priority="7">
      <formula>"IF(F8&lt;&gt;0 ,IF(G8&lt;&gt;0),true,false)"</formula>
    </cfRule>
  </conditionalFormatting>
  <conditionalFormatting sqref="O8:O209">
    <cfRule type="cellIs" dxfId="135" priority="5" stopIfTrue="1" operator="equal">
      <formula>$I$6</formula>
    </cfRule>
    <cfRule type="expression" dxfId="134" priority="6" stopIfTrue="1">
      <formula>"if($H$6=$H$7,$H$7,$H$7)"</formula>
    </cfRule>
  </conditionalFormatting>
  <conditionalFormatting sqref="O8:O209">
    <cfRule type="cellIs" dxfId="133" priority="2" stopIfTrue="1" operator="equal">
      <formula>O7</formula>
    </cfRule>
    <cfRule type="cellIs" dxfId="132" priority="3" stopIfTrue="1" operator="equal">
      <formula>$I$6</formula>
    </cfRule>
    <cfRule type="expression" dxfId="131" priority="4" stopIfTrue="1">
      <formula>"if($H$6=$H$7,$H$7,$H$7)"</formula>
    </cfRule>
  </conditionalFormatting>
  <conditionalFormatting sqref="R7">
    <cfRule type="expression" dxfId="130" priority="1">
      <formula>"IF($R$7,=0)"</formula>
    </cfRule>
  </conditionalFormatting>
  <dataValidations count="2">
    <dataValidation type="list" allowBlank="1" showInputMessage="1" showErrorMessage="1" sqref="C8:C209" xr:uid="{DCC2329A-FFF3-4D6B-82B1-E3A3AFA01470}">
      <formula1>収入項目</formula1>
    </dataValidation>
    <dataValidation type="list" allowBlank="1" showInputMessage="1" showErrorMessage="1" sqref="E8:E209" xr:uid="{A8E45914-F110-4332-BD98-A0F68DB1B184}">
      <formula1>支出項目</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表題</vt:lpstr>
      <vt:lpstr>設定</vt:lpstr>
      <vt:lpstr>4月</vt:lpstr>
      <vt:lpstr>5月</vt:lpstr>
      <vt:lpstr>6月</vt:lpstr>
      <vt:lpstr>7月</vt:lpstr>
      <vt:lpstr>8月</vt:lpstr>
      <vt:lpstr>9月</vt:lpstr>
      <vt:lpstr>10月</vt:lpstr>
      <vt:lpstr>11月</vt:lpstr>
      <vt:lpstr>12月</vt:lpstr>
      <vt:lpstr>1月</vt:lpstr>
      <vt:lpstr>2月</vt:lpstr>
      <vt:lpstr>3月</vt:lpstr>
      <vt:lpstr>年間集計</vt:lpstr>
      <vt:lpstr>取説</vt:lpstr>
      <vt:lpstr>支出項目</vt:lpstr>
      <vt:lpstr>収入項目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 Tsukai</dc:creator>
  <cp:lastModifiedBy>Yoshiyuki Tsukai</cp:lastModifiedBy>
  <dcterms:created xsi:type="dcterms:W3CDTF">2020-05-23T09:59:20Z</dcterms:created>
  <dcterms:modified xsi:type="dcterms:W3CDTF">2020-06-06T13:48:42Z</dcterms:modified>
</cp:coreProperties>
</file>